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400" windowHeight="11745" firstSheet="1" activeTab="1"/>
  </bookViews>
  <sheets>
    <sheet name="データ貼付" sheetId="1" state="hidden" r:id="rId1"/>
    <sheet name="種目毎" sheetId="7" r:id="rId2"/>
    <sheet name="抽出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0" hidden="1">データ貼付!$A$1:$N$657</definedName>
    <definedName name="_xlnm._FilterDatabase" localSheetId="1" hidden="1">種目毎!$A$3:$W$53</definedName>
    <definedName name="_xlnm._FilterDatabase" localSheetId="2" hidden="1">抽出!$B$3:$O$999</definedName>
    <definedName name="_xlnm.Print_Area" localSheetId="1">種目毎!$A$1:$W$103</definedName>
    <definedName name="_xlnm.Print_Titles" localSheetId="1">種目毎!$1:$3</definedName>
  </definedNames>
  <calcPr calcId="145621"/>
</workbook>
</file>

<file path=xl/calcChain.xml><?xml version="1.0" encoding="utf-8"?>
<calcChain xmlns="http://schemas.openxmlformats.org/spreadsheetml/2006/main">
  <c r="D62" i="7" l="1"/>
  <c r="G62" i="7"/>
  <c r="I62" i="7"/>
  <c r="K62" i="7"/>
  <c r="O62" i="7"/>
  <c r="R62" i="7"/>
  <c r="S62" i="7"/>
  <c r="V62" i="7"/>
  <c r="W62" i="7"/>
  <c r="D63" i="7"/>
  <c r="G63" i="7"/>
  <c r="I63" i="7"/>
  <c r="K63" i="7"/>
  <c r="O63" i="7"/>
  <c r="R63" i="7"/>
  <c r="S63" i="7"/>
  <c r="V63" i="7"/>
  <c r="W63" i="7"/>
  <c r="D64" i="7"/>
  <c r="G64" i="7"/>
  <c r="I64" i="7"/>
  <c r="K64" i="7"/>
  <c r="O64" i="7"/>
  <c r="R64" i="7"/>
  <c r="S64" i="7"/>
  <c r="V64" i="7"/>
  <c r="W64" i="7"/>
  <c r="D65" i="7"/>
  <c r="G65" i="7"/>
  <c r="I65" i="7"/>
  <c r="K65" i="7"/>
  <c r="O65" i="7"/>
  <c r="R65" i="7"/>
  <c r="S65" i="7"/>
  <c r="V65" i="7"/>
  <c r="W65" i="7"/>
  <c r="D66" i="7"/>
  <c r="G66" i="7"/>
  <c r="I66" i="7"/>
  <c r="K66" i="7"/>
  <c r="O66" i="7"/>
  <c r="R66" i="7"/>
  <c r="S66" i="7"/>
  <c r="V66" i="7"/>
  <c r="W66" i="7"/>
  <c r="D67" i="7"/>
  <c r="G67" i="7"/>
  <c r="I67" i="7"/>
  <c r="K67" i="7"/>
  <c r="O67" i="7"/>
  <c r="R67" i="7"/>
  <c r="S67" i="7"/>
  <c r="V67" i="7"/>
  <c r="W67" i="7"/>
  <c r="D68" i="7"/>
  <c r="G68" i="7"/>
  <c r="I68" i="7"/>
  <c r="K68" i="7"/>
  <c r="O68" i="7"/>
  <c r="R68" i="7"/>
  <c r="S68" i="7"/>
  <c r="V68" i="7"/>
  <c r="W68" i="7"/>
  <c r="D69" i="7"/>
  <c r="G69" i="7"/>
  <c r="I69" i="7"/>
  <c r="K69" i="7"/>
  <c r="O69" i="7"/>
  <c r="R69" i="7"/>
  <c r="S69" i="7"/>
  <c r="V69" i="7"/>
  <c r="W69" i="7"/>
  <c r="D70" i="7"/>
  <c r="G70" i="7"/>
  <c r="I70" i="7"/>
  <c r="K70" i="7"/>
  <c r="O70" i="7"/>
  <c r="R70" i="7"/>
  <c r="S70" i="7"/>
  <c r="V70" i="7"/>
  <c r="W70" i="7"/>
  <c r="D71" i="7"/>
  <c r="G71" i="7"/>
  <c r="I71" i="7"/>
  <c r="K71" i="7"/>
  <c r="O71" i="7"/>
  <c r="R71" i="7"/>
  <c r="S71" i="7"/>
  <c r="V71" i="7"/>
  <c r="W71" i="7"/>
  <c r="D72" i="7"/>
  <c r="G72" i="7"/>
  <c r="I72" i="7"/>
  <c r="K72" i="7"/>
  <c r="O72" i="7"/>
  <c r="R72" i="7"/>
  <c r="S72" i="7"/>
  <c r="V72" i="7"/>
  <c r="W72" i="7"/>
  <c r="D73" i="7"/>
  <c r="G73" i="7"/>
  <c r="I73" i="7"/>
  <c r="K73" i="7"/>
  <c r="O73" i="7"/>
  <c r="R73" i="7"/>
  <c r="S73" i="7"/>
  <c r="V73" i="7"/>
  <c r="W73" i="7"/>
  <c r="D74" i="7"/>
  <c r="G74" i="7"/>
  <c r="I74" i="7"/>
  <c r="K74" i="7"/>
  <c r="O74" i="7"/>
  <c r="R74" i="7"/>
  <c r="S74" i="7"/>
  <c r="V74" i="7"/>
  <c r="W74" i="7"/>
  <c r="D75" i="7"/>
  <c r="G75" i="7"/>
  <c r="I75" i="7"/>
  <c r="K75" i="7"/>
  <c r="O75" i="7"/>
  <c r="R75" i="7"/>
  <c r="S75" i="7"/>
  <c r="V75" i="7"/>
  <c r="W75" i="7"/>
  <c r="D76" i="7"/>
  <c r="G76" i="7"/>
  <c r="I76" i="7"/>
  <c r="K76" i="7"/>
  <c r="O76" i="7"/>
  <c r="R76" i="7"/>
  <c r="S76" i="7"/>
  <c r="V76" i="7"/>
  <c r="W76" i="7"/>
  <c r="D77" i="7"/>
  <c r="G77" i="7"/>
  <c r="I77" i="7"/>
  <c r="K77" i="7"/>
  <c r="O77" i="7"/>
  <c r="R77" i="7"/>
  <c r="S77" i="7"/>
  <c r="V77" i="7"/>
  <c r="W77" i="7"/>
  <c r="D78" i="7"/>
  <c r="G78" i="7"/>
  <c r="I78" i="7"/>
  <c r="K78" i="7"/>
  <c r="O78" i="7"/>
  <c r="R78" i="7"/>
  <c r="S78" i="7"/>
  <c r="V78" i="7"/>
  <c r="W78" i="7"/>
  <c r="D79" i="7"/>
  <c r="G79" i="7"/>
  <c r="I79" i="7"/>
  <c r="K79" i="7"/>
  <c r="O79" i="7"/>
  <c r="R79" i="7"/>
  <c r="S79" i="7"/>
  <c r="V79" i="7"/>
  <c r="W79" i="7"/>
  <c r="D80" i="7"/>
  <c r="G80" i="7"/>
  <c r="I80" i="7"/>
  <c r="K80" i="7"/>
  <c r="O80" i="7"/>
  <c r="R80" i="7"/>
  <c r="S80" i="7"/>
  <c r="V80" i="7"/>
  <c r="W80" i="7"/>
  <c r="D81" i="7"/>
  <c r="G81" i="7"/>
  <c r="I81" i="7"/>
  <c r="K81" i="7"/>
  <c r="O81" i="7"/>
  <c r="R81" i="7"/>
  <c r="S81" i="7"/>
  <c r="V81" i="7"/>
  <c r="W81" i="7"/>
  <c r="D82" i="7"/>
  <c r="G82" i="7"/>
  <c r="I82" i="7"/>
  <c r="K82" i="7"/>
  <c r="O82" i="7"/>
  <c r="R82" i="7"/>
  <c r="S82" i="7"/>
  <c r="V82" i="7"/>
  <c r="W82" i="7"/>
  <c r="D83" i="7"/>
  <c r="G83" i="7"/>
  <c r="I83" i="7"/>
  <c r="K83" i="7"/>
  <c r="O83" i="7"/>
  <c r="R83" i="7"/>
  <c r="S83" i="7"/>
  <c r="V83" i="7"/>
  <c r="W83" i="7"/>
  <c r="D84" i="7"/>
  <c r="G84" i="7"/>
  <c r="I84" i="7"/>
  <c r="K84" i="7"/>
  <c r="O84" i="7"/>
  <c r="R84" i="7"/>
  <c r="S84" i="7"/>
  <c r="V84" i="7"/>
  <c r="W84" i="7"/>
  <c r="D85" i="7"/>
  <c r="G85" i="7"/>
  <c r="I85" i="7"/>
  <c r="K85" i="7"/>
  <c r="O85" i="7"/>
  <c r="R85" i="7"/>
  <c r="S85" i="7"/>
  <c r="V85" i="7"/>
  <c r="W85" i="7"/>
  <c r="D86" i="7"/>
  <c r="G86" i="7"/>
  <c r="I86" i="7"/>
  <c r="K86" i="7"/>
  <c r="O86" i="7"/>
  <c r="R86" i="7"/>
  <c r="S86" i="7"/>
  <c r="V86" i="7"/>
  <c r="W86" i="7"/>
  <c r="D87" i="7"/>
  <c r="G87" i="7"/>
  <c r="I87" i="7"/>
  <c r="K87" i="7"/>
  <c r="O87" i="7"/>
  <c r="R87" i="7"/>
  <c r="S87" i="7"/>
  <c r="V87" i="7"/>
  <c r="W87" i="7"/>
  <c r="D88" i="7"/>
  <c r="G88" i="7"/>
  <c r="I88" i="7"/>
  <c r="K88" i="7"/>
  <c r="O88" i="7"/>
  <c r="R88" i="7"/>
  <c r="S88" i="7"/>
  <c r="V88" i="7"/>
  <c r="W88" i="7"/>
  <c r="D89" i="7"/>
  <c r="G89" i="7"/>
  <c r="I89" i="7"/>
  <c r="K89" i="7"/>
  <c r="O89" i="7"/>
  <c r="R89" i="7"/>
  <c r="S89" i="7"/>
  <c r="V89" i="7"/>
  <c r="W89" i="7"/>
  <c r="D90" i="7"/>
  <c r="G90" i="7"/>
  <c r="I90" i="7"/>
  <c r="K90" i="7"/>
  <c r="O90" i="7"/>
  <c r="R90" i="7"/>
  <c r="S90" i="7"/>
  <c r="V90" i="7"/>
  <c r="W90" i="7"/>
  <c r="D91" i="7"/>
  <c r="G91" i="7"/>
  <c r="I91" i="7"/>
  <c r="K91" i="7"/>
  <c r="O91" i="7"/>
  <c r="R91" i="7"/>
  <c r="S91" i="7"/>
  <c r="V91" i="7"/>
  <c r="W91" i="7"/>
  <c r="D92" i="7"/>
  <c r="G92" i="7"/>
  <c r="I92" i="7"/>
  <c r="K92" i="7"/>
  <c r="O92" i="7"/>
  <c r="R92" i="7"/>
  <c r="S92" i="7"/>
  <c r="V92" i="7"/>
  <c r="W92" i="7"/>
  <c r="D93" i="7"/>
  <c r="G93" i="7"/>
  <c r="I93" i="7"/>
  <c r="K93" i="7"/>
  <c r="O93" i="7"/>
  <c r="R93" i="7"/>
  <c r="S93" i="7"/>
  <c r="V93" i="7"/>
  <c r="W93" i="7"/>
  <c r="D94" i="7"/>
  <c r="G94" i="7"/>
  <c r="I94" i="7"/>
  <c r="K94" i="7"/>
  <c r="O94" i="7"/>
  <c r="R94" i="7"/>
  <c r="S94" i="7"/>
  <c r="V94" i="7"/>
  <c r="W94" i="7"/>
  <c r="D95" i="7"/>
  <c r="G95" i="7"/>
  <c r="I95" i="7"/>
  <c r="K95" i="7"/>
  <c r="O95" i="7"/>
  <c r="R95" i="7"/>
  <c r="S95" i="7"/>
  <c r="V95" i="7"/>
  <c r="W95" i="7"/>
  <c r="D96" i="7"/>
  <c r="G96" i="7"/>
  <c r="I96" i="7"/>
  <c r="K96" i="7"/>
  <c r="O96" i="7"/>
  <c r="R96" i="7"/>
  <c r="S96" i="7"/>
  <c r="V96" i="7"/>
  <c r="W96" i="7"/>
  <c r="D97" i="7"/>
  <c r="G97" i="7"/>
  <c r="I97" i="7"/>
  <c r="K97" i="7"/>
  <c r="O97" i="7"/>
  <c r="R97" i="7"/>
  <c r="S97" i="7"/>
  <c r="V97" i="7"/>
  <c r="W97" i="7"/>
  <c r="D98" i="7"/>
  <c r="G98" i="7"/>
  <c r="I98" i="7"/>
  <c r="K98" i="7"/>
  <c r="O98" i="7"/>
  <c r="R98" i="7"/>
  <c r="S98" i="7"/>
  <c r="V98" i="7"/>
  <c r="W98" i="7"/>
  <c r="D99" i="7"/>
  <c r="G99" i="7"/>
  <c r="I99" i="7"/>
  <c r="K99" i="7"/>
  <c r="O99" i="7"/>
  <c r="R99" i="7"/>
  <c r="S99" i="7"/>
  <c r="V99" i="7"/>
  <c r="W99" i="7"/>
  <c r="D100" i="7"/>
  <c r="G100" i="7"/>
  <c r="I100" i="7"/>
  <c r="K100" i="7"/>
  <c r="O100" i="7"/>
  <c r="R100" i="7"/>
  <c r="S100" i="7"/>
  <c r="V100" i="7"/>
  <c r="W100" i="7"/>
  <c r="D101" i="7"/>
  <c r="G101" i="7"/>
  <c r="I101" i="7"/>
  <c r="K101" i="7"/>
  <c r="O101" i="7"/>
  <c r="R101" i="7"/>
  <c r="S101" i="7"/>
  <c r="V101" i="7"/>
  <c r="W101" i="7"/>
  <c r="D102" i="7"/>
  <c r="G102" i="7"/>
  <c r="I102" i="7"/>
  <c r="K102" i="7"/>
  <c r="O102" i="7"/>
  <c r="R102" i="7"/>
  <c r="S102" i="7"/>
  <c r="V102" i="7"/>
  <c r="W102" i="7"/>
  <c r="D103" i="7"/>
  <c r="G103" i="7"/>
  <c r="I103" i="7"/>
  <c r="K103" i="7"/>
  <c r="O103" i="7"/>
  <c r="R103" i="7"/>
  <c r="S103" i="7"/>
  <c r="V103" i="7"/>
  <c r="W103" i="7"/>
  <c r="D54" i="7"/>
  <c r="G54" i="7"/>
  <c r="I54" i="7"/>
  <c r="K54" i="7"/>
  <c r="O54" i="7"/>
  <c r="R54" i="7"/>
  <c r="S54" i="7"/>
  <c r="V54" i="7"/>
  <c r="W54" i="7"/>
  <c r="D55" i="7"/>
  <c r="G55" i="7"/>
  <c r="I55" i="7"/>
  <c r="K55" i="7"/>
  <c r="O55" i="7"/>
  <c r="R55" i="7"/>
  <c r="S55" i="7"/>
  <c r="V55" i="7"/>
  <c r="W55" i="7"/>
  <c r="D56" i="7"/>
  <c r="G56" i="7"/>
  <c r="I56" i="7"/>
  <c r="K56" i="7"/>
  <c r="O56" i="7"/>
  <c r="R56" i="7"/>
  <c r="S56" i="7"/>
  <c r="V56" i="7"/>
  <c r="W56" i="7"/>
  <c r="D57" i="7"/>
  <c r="G57" i="7"/>
  <c r="I57" i="7"/>
  <c r="K57" i="7"/>
  <c r="O57" i="7"/>
  <c r="R57" i="7"/>
  <c r="S57" i="7"/>
  <c r="V57" i="7"/>
  <c r="W57" i="7"/>
  <c r="D58" i="7"/>
  <c r="G58" i="7"/>
  <c r="I58" i="7"/>
  <c r="K58" i="7"/>
  <c r="O58" i="7"/>
  <c r="R58" i="7"/>
  <c r="S58" i="7"/>
  <c r="V58" i="7"/>
  <c r="W58" i="7"/>
  <c r="D59" i="7"/>
  <c r="G59" i="7"/>
  <c r="I59" i="7"/>
  <c r="K59" i="7"/>
  <c r="O59" i="7"/>
  <c r="R59" i="7"/>
  <c r="S59" i="7"/>
  <c r="V59" i="7"/>
  <c r="W59" i="7"/>
  <c r="D60" i="7"/>
  <c r="G60" i="7"/>
  <c r="I60" i="7"/>
  <c r="K60" i="7"/>
  <c r="O60" i="7"/>
  <c r="R60" i="7"/>
  <c r="S60" i="7"/>
  <c r="V60" i="7"/>
  <c r="W60" i="7"/>
  <c r="D61" i="7"/>
  <c r="G61" i="7"/>
  <c r="I61" i="7"/>
  <c r="K61" i="7"/>
  <c r="O61" i="7"/>
  <c r="R61" i="7"/>
  <c r="S61" i="7"/>
  <c r="V61" i="7"/>
  <c r="W61" i="7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4" i="2"/>
  <c r="D5" i="2"/>
  <c r="E5" i="2"/>
  <c r="G5" i="2"/>
  <c r="H5" i="2"/>
  <c r="I5" i="2"/>
  <c r="J5" i="2"/>
  <c r="C5" i="2" s="1"/>
  <c r="K5" i="2"/>
  <c r="L5" i="2"/>
  <c r="M5" i="2"/>
  <c r="N5" i="2"/>
  <c r="O5" i="2"/>
  <c r="D6" i="2"/>
  <c r="E6" i="2"/>
  <c r="G6" i="2"/>
  <c r="H6" i="2"/>
  <c r="I6" i="2"/>
  <c r="J6" i="2"/>
  <c r="C6" i="2" s="1"/>
  <c r="K6" i="2"/>
  <c r="L6" i="2"/>
  <c r="M6" i="2"/>
  <c r="N6" i="2"/>
  <c r="O6" i="2"/>
  <c r="C7" i="2"/>
  <c r="D7" i="2"/>
  <c r="E7" i="2"/>
  <c r="G7" i="2"/>
  <c r="H7" i="2"/>
  <c r="I7" i="2"/>
  <c r="J7" i="2"/>
  <c r="K7" i="2"/>
  <c r="L7" i="2"/>
  <c r="M7" i="2"/>
  <c r="N7" i="2"/>
  <c r="O7" i="2"/>
  <c r="C8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C9" i="2" s="1"/>
  <c r="K9" i="2"/>
  <c r="L9" i="2"/>
  <c r="M9" i="2"/>
  <c r="N9" i="2"/>
  <c r="O9" i="2"/>
  <c r="D10" i="2"/>
  <c r="E10" i="2"/>
  <c r="G10" i="2"/>
  <c r="H10" i="2"/>
  <c r="I10" i="2"/>
  <c r="J10" i="2"/>
  <c r="C10" i="2" s="1"/>
  <c r="K10" i="2"/>
  <c r="L10" i="2"/>
  <c r="M10" i="2"/>
  <c r="N10" i="2"/>
  <c r="O10" i="2"/>
  <c r="C11" i="2"/>
  <c r="D11" i="2"/>
  <c r="E11" i="2"/>
  <c r="G11" i="2"/>
  <c r="H11" i="2"/>
  <c r="I11" i="2"/>
  <c r="J11" i="2"/>
  <c r="K11" i="2"/>
  <c r="L11" i="2"/>
  <c r="M11" i="2"/>
  <c r="N11" i="2"/>
  <c r="O11" i="2"/>
  <c r="C12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C13" i="2" s="1"/>
  <c r="K13" i="2"/>
  <c r="L13" i="2"/>
  <c r="M13" i="2"/>
  <c r="N13" i="2"/>
  <c r="O13" i="2"/>
  <c r="D14" i="2"/>
  <c r="E14" i="2"/>
  <c r="G14" i="2"/>
  <c r="H14" i="2"/>
  <c r="I14" i="2"/>
  <c r="J14" i="2"/>
  <c r="C14" i="2" s="1"/>
  <c r="K14" i="2"/>
  <c r="L14" i="2"/>
  <c r="M14" i="2"/>
  <c r="N14" i="2"/>
  <c r="O14" i="2"/>
  <c r="C15" i="2"/>
  <c r="D15" i="2"/>
  <c r="E15" i="2"/>
  <c r="G15" i="2"/>
  <c r="H15" i="2"/>
  <c r="I15" i="2"/>
  <c r="J15" i="2"/>
  <c r="K15" i="2"/>
  <c r="L15" i="2"/>
  <c r="M15" i="2"/>
  <c r="N15" i="2"/>
  <c r="O15" i="2"/>
  <c r="C16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C17" i="2" s="1"/>
  <c r="K17" i="2"/>
  <c r="L17" i="2"/>
  <c r="M17" i="2"/>
  <c r="N17" i="2"/>
  <c r="O17" i="2"/>
  <c r="D18" i="2"/>
  <c r="E18" i="2"/>
  <c r="G18" i="2"/>
  <c r="H18" i="2"/>
  <c r="I18" i="2"/>
  <c r="J18" i="2"/>
  <c r="C18" i="2" s="1"/>
  <c r="K18" i="2"/>
  <c r="L18" i="2"/>
  <c r="M18" i="2"/>
  <c r="N18" i="2"/>
  <c r="O18" i="2"/>
  <c r="C19" i="2"/>
  <c r="D19" i="2"/>
  <c r="E19" i="2"/>
  <c r="G19" i="2"/>
  <c r="H19" i="2"/>
  <c r="I19" i="2"/>
  <c r="J19" i="2"/>
  <c r="K19" i="2"/>
  <c r="L19" i="2"/>
  <c r="M19" i="2"/>
  <c r="N19" i="2"/>
  <c r="O19" i="2"/>
  <c r="C20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C21" i="2" s="1"/>
  <c r="K21" i="2"/>
  <c r="L21" i="2"/>
  <c r="M21" i="2"/>
  <c r="N21" i="2"/>
  <c r="O21" i="2"/>
  <c r="D22" i="2"/>
  <c r="E22" i="2"/>
  <c r="G22" i="2"/>
  <c r="H22" i="2"/>
  <c r="I22" i="2"/>
  <c r="J22" i="2"/>
  <c r="C22" i="2" s="1"/>
  <c r="K22" i="2"/>
  <c r="L22" i="2"/>
  <c r="M22" i="2"/>
  <c r="N22" i="2"/>
  <c r="O22" i="2"/>
  <c r="C23" i="2"/>
  <c r="D23" i="2"/>
  <c r="E23" i="2"/>
  <c r="G23" i="2"/>
  <c r="H23" i="2"/>
  <c r="I23" i="2"/>
  <c r="J23" i="2"/>
  <c r="K23" i="2"/>
  <c r="L23" i="2"/>
  <c r="M23" i="2"/>
  <c r="N23" i="2"/>
  <c r="O23" i="2"/>
  <c r="C24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C25" i="2" s="1"/>
  <c r="K25" i="2"/>
  <c r="L25" i="2"/>
  <c r="M25" i="2"/>
  <c r="N25" i="2"/>
  <c r="O25" i="2"/>
  <c r="D26" i="2"/>
  <c r="E26" i="2"/>
  <c r="G26" i="2"/>
  <c r="H26" i="2"/>
  <c r="I26" i="2"/>
  <c r="J26" i="2"/>
  <c r="C26" i="2" s="1"/>
  <c r="K26" i="2"/>
  <c r="L26" i="2"/>
  <c r="M26" i="2"/>
  <c r="N26" i="2"/>
  <c r="O26" i="2"/>
  <c r="C27" i="2"/>
  <c r="D27" i="2"/>
  <c r="E27" i="2"/>
  <c r="G27" i="2"/>
  <c r="H27" i="2"/>
  <c r="I27" i="2"/>
  <c r="J27" i="2"/>
  <c r="K27" i="2"/>
  <c r="L27" i="2"/>
  <c r="M27" i="2"/>
  <c r="N27" i="2"/>
  <c r="O27" i="2"/>
  <c r="C28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C29" i="2" s="1"/>
  <c r="K29" i="2"/>
  <c r="L29" i="2"/>
  <c r="M29" i="2"/>
  <c r="N29" i="2"/>
  <c r="O29" i="2"/>
  <c r="D30" i="2"/>
  <c r="E30" i="2"/>
  <c r="G30" i="2"/>
  <c r="H30" i="2"/>
  <c r="I30" i="2"/>
  <c r="J30" i="2"/>
  <c r="C30" i="2" s="1"/>
  <c r="K30" i="2"/>
  <c r="L30" i="2"/>
  <c r="M30" i="2"/>
  <c r="N30" i="2"/>
  <c r="O30" i="2"/>
  <c r="C31" i="2"/>
  <c r="D31" i="2"/>
  <c r="E31" i="2"/>
  <c r="G31" i="2"/>
  <c r="H31" i="2"/>
  <c r="I31" i="2"/>
  <c r="J31" i="2"/>
  <c r="K31" i="2"/>
  <c r="L31" i="2"/>
  <c r="M31" i="2"/>
  <c r="N31" i="2"/>
  <c r="O31" i="2"/>
  <c r="C32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C33" i="2" s="1"/>
  <c r="K33" i="2"/>
  <c r="L33" i="2"/>
  <c r="M33" i="2"/>
  <c r="N33" i="2"/>
  <c r="O33" i="2"/>
  <c r="D34" i="2"/>
  <c r="E34" i="2"/>
  <c r="G34" i="2"/>
  <c r="H34" i="2"/>
  <c r="I34" i="2"/>
  <c r="J34" i="2"/>
  <c r="C34" i="2" s="1"/>
  <c r="K34" i="2"/>
  <c r="L34" i="2"/>
  <c r="M34" i="2"/>
  <c r="N34" i="2"/>
  <c r="O34" i="2"/>
  <c r="C35" i="2"/>
  <c r="D35" i="2"/>
  <c r="E35" i="2"/>
  <c r="G35" i="2"/>
  <c r="H35" i="2"/>
  <c r="I35" i="2"/>
  <c r="J35" i="2"/>
  <c r="K35" i="2"/>
  <c r="L35" i="2"/>
  <c r="M35" i="2"/>
  <c r="N35" i="2"/>
  <c r="O35" i="2"/>
  <c r="C36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C37" i="2" s="1"/>
  <c r="K37" i="2"/>
  <c r="L37" i="2"/>
  <c r="M37" i="2"/>
  <c r="N37" i="2"/>
  <c r="O37" i="2"/>
  <c r="D38" i="2"/>
  <c r="E38" i="2"/>
  <c r="G38" i="2"/>
  <c r="H38" i="2"/>
  <c r="I38" i="2"/>
  <c r="J38" i="2"/>
  <c r="C38" i="2" s="1"/>
  <c r="K38" i="2"/>
  <c r="L38" i="2"/>
  <c r="M38" i="2"/>
  <c r="N38" i="2"/>
  <c r="O38" i="2"/>
  <c r="C39" i="2"/>
  <c r="D39" i="2"/>
  <c r="E39" i="2"/>
  <c r="G39" i="2"/>
  <c r="H39" i="2"/>
  <c r="I39" i="2"/>
  <c r="J39" i="2"/>
  <c r="K39" i="2"/>
  <c r="L39" i="2"/>
  <c r="M39" i="2"/>
  <c r="N39" i="2"/>
  <c r="O39" i="2"/>
  <c r="C40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C41" i="2" s="1"/>
  <c r="K41" i="2"/>
  <c r="L41" i="2"/>
  <c r="M41" i="2"/>
  <c r="N41" i="2"/>
  <c r="O41" i="2"/>
  <c r="D42" i="2"/>
  <c r="E42" i="2"/>
  <c r="G42" i="2"/>
  <c r="H42" i="2"/>
  <c r="I42" i="2"/>
  <c r="J42" i="2"/>
  <c r="C42" i="2" s="1"/>
  <c r="K42" i="2"/>
  <c r="L42" i="2"/>
  <c r="M42" i="2"/>
  <c r="N42" i="2"/>
  <c r="O42" i="2"/>
  <c r="C43" i="2"/>
  <c r="D43" i="2"/>
  <c r="E43" i="2"/>
  <c r="G43" i="2"/>
  <c r="H43" i="2"/>
  <c r="I43" i="2"/>
  <c r="J43" i="2"/>
  <c r="K43" i="2"/>
  <c r="L43" i="2"/>
  <c r="M43" i="2"/>
  <c r="N43" i="2"/>
  <c r="O43" i="2"/>
  <c r="C44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C45" i="2" s="1"/>
  <c r="K45" i="2"/>
  <c r="L45" i="2"/>
  <c r="M45" i="2"/>
  <c r="N45" i="2"/>
  <c r="O45" i="2"/>
  <c r="D46" i="2"/>
  <c r="E46" i="2"/>
  <c r="G46" i="2"/>
  <c r="H46" i="2"/>
  <c r="I46" i="2"/>
  <c r="J46" i="2"/>
  <c r="C46" i="2" s="1"/>
  <c r="K46" i="2"/>
  <c r="L46" i="2"/>
  <c r="M46" i="2"/>
  <c r="N46" i="2"/>
  <c r="O46" i="2"/>
  <c r="C47" i="2"/>
  <c r="D47" i="2"/>
  <c r="E47" i="2"/>
  <c r="G47" i="2"/>
  <c r="H47" i="2"/>
  <c r="I47" i="2"/>
  <c r="J47" i="2"/>
  <c r="K47" i="2"/>
  <c r="L47" i="2"/>
  <c r="M47" i="2"/>
  <c r="N47" i="2"/>
  <c r="O47" i="2"/>
  <c r="C48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C49" i="2" s="1"/>
  <c r="K49" i="2"/>
  <c r="L49" i="2"/>
  <c r="M49" i="2"/>
  <c r="N49" i="2"/>
  <c r="O49" i="2"/>
  <c r="D50" i="2"/>
  <c r="E50" i="2"/>
  <c r="G50" i="2"/>
  <c r="H50" i="2"/>
  <c r="I50" i="2"/>
  <c r="J50" i="2"/>
  <c r="C50" i="2" s="1"/>
  <c r="K50" i="2"/>
  <c r="L50" i="2"/>
  <c r="M50" i="2"/>
  <c r="N50" i="2"/>
  <c r="O50" i="2"/>
  <c r="C51" i="2"/>
  <c r="D51" i="2"/>
  <c r="E51" i="2"/>
  <c r="G51" i="2"/>
  <c r="H51" i="2"/>
  <c r="I51" i="2"/>
  <c r="J51" i="2"/>
  <c r="K51" i="2"/>
  <c r="L51" i="2"/>
  <c r="M51" i="2"/>
  <c r="N51" i="2"/>
  <c r="O51" i="2"/>
  <c r="C52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C53" i="2" s="1"/>
  <c r="K53" i="2"/>
  <c r="L53" i="2"/>
  <c r="M53" i="2"/>
  <c r="N53" i="2"/>
  <c r="O53" i="2"/>
  <c r="D54" i="2"/>
  <c r="E54" i="2"/>
  <c r="G54" i="2"/>
  <c r="H54" i="2"/>
  <c r="I54" i="2"/>
  <c r="J54" i="2"/>
  <c r="C54" i="2" s="1"/>
  <c r="K54" i="2"/>
  <c r="L54" i="2"/>
  <c r="M54" i="2"/>
  <c r="N54" i="2"/>
  <c r="O54" i="2"/>
  <c r="C55" i="2"/>
  <c r="D55" i="2"/>
  <c r="E55" i="2"/>
  <c r="G55" i="2"/>
  <c r="H55" i="2"/>
  <c r="I55" i="2"/>
  <c r="J55" i="2"/>
  <c r="K55" i="2"/>
  <c r="L55" i="2"/>
  <c r="M55" i="2"/>
  <c r="N55" i="2"/>
  <c r="O55" i="2"/>
  <c r="C56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C57" i="2" s="1"/>
  <c r="K57" i="2"/>
  <c r="L57" i="2"/>
  <c r="M57" i="2"/>
  <c r="N57" i="2"/>
  <c r="O57" i="2"/>
  <c r="D58" i="2"/>
  <c r="E58" i="2"/>
  <c r="G58" i="2"/>
  <c r="H58" i="2"/>
  <c r="I58" i="2"/>
  <c r="J58" i="2"/>
  <c r="C58" i="2" s="1"/>
  <c r="K58" i="2"/>
  <c r="L58" i="2"/>
  <c r="M58" i="2"/>
  <c r="N58" i="2"/>
  <c r="O58" i="2"/>
  <c r="C59" i="2"/>
  <c r="D59" i="2"/>
  <c r="E59" i="2"/>
  <c r="G59" i="2"/>
  <c r="H59" i="2"/>
  <c r="I59" i="2"/>
  <c r="J59" i="2"/>
  <c r="K59" i="2"/>
  <c r="L59" i="2"/>
  <c r="M59" i="2"/>
  <c r="N59" i="2"/>
  <c r="O59" i="2"/>
  <c r="C60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C61" i="2" s="1"/>
  <c r="K61" i="2"/>
  <c r="L61" i="2"/>
  <c r="M61" i="2"/>
  <c r="N61" i="2"/>
  <c r="O61" i="2"/>
  <c r="D62" i="2"/>
  <c r="E62" i="2"/>
  <c r="G62" i="2"/>
  <c r="H62" i="2"/>
  <c r="I62" i="2"/>
  <c r="J62" i="2"/>
  <c r="C62" i="2" s="1"/>
  <c r="K62" i="2"/>
  <c r="L62" i="2"/>
  <c r="M62" i="2"/>
  <c r="N62" i="2"/>
  <c r="O62" i="2"/>
  <c r="C63" i="2"/>
  <c r="D63" i="2"/>
  <c r="E63" i="2"/>
  <c r="G63" i="2"/>
  <c r="H63" i="2"/>
  <c r="I63" i="2"/>
  <c r="J63" i="2"/>
  <c r="K63" i="2"/>
  <c r="L63" i="2"/>
  <c r="M63" i="2"/>
  <c r="N63" i="2"/>
  <c r="O63" i="2"/>
  <c r="C64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C65" i="2" s="1"/>
  <c r="K65" i="2"/>
  <c r="L65" i="2"/>
  <c r="M65" i="2"/>
  <c r="N65" i="2"/>
  <c r="O65" i="2"/>
  <c r="D66" i="2"/>
  <c r="E66" i="2"/>
  <c r="G66" i="2"/>
  <c r="H66" i="2"/>
  <c r="I66" i="2"/>
  <c r="J66" i="2"/>
  <c r="C66" i="2" s="1"/>
  <c r="K66" i="2"/>
  <c r="L66" i="2"/>
  <c r="M66" i="2"/>
  <c r="N66" i="2"/>
  <c r="O66" i="2"/>
  <c r="C67" i="2"/>
  <c r="D67" i="2"/>
  <c r="E67" i="2"/>
  <c r="G67" i="2"/>
  <c r="H67" i="2"/>
  <c r="I67" i="2"/>
  <c r="J67" i="2"/>
  <c r="K67" i="2"/>
  <c r="L67" i="2"/>
  <c r="M67" i="2"/>
  <c r="N67" i="2"/>
  <c r="O67" i="2"/>
  <c r="C68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C69" i="2" s="1"/>
  <c r="K69" i="2"/>
  <c r="L69" i="2"/>
  <c r="M69" i="2"/>
  <c r="N69" i="2"/>
  <c r="O69" i="2"/>
  <c r="D70" i="2"/>
  <c r="E70" i="2"/>
  <c r="G70" i="2"/>
  <c r="H70" i="2"/>
  <c r="I70" i="2"/>
  <c r="J70" i="2"/>
  <c r="C70" i="2" s="1"/>
  <c r="K70" i="2"/>
  <c r="L70" i="2"/>
  <c r="M70" i="2"/>
  <c r="N70" i="2"/>
  <c r="O70" i="2"/>
  <c r="C71" i="2"/>
  <c r="D71" i="2"/>
  <c r="E71" i="2"/>
  <c r="G71" i="2"/>
  <c r="H71" i="2"/>
  <c r="I71" i="2"/>
  <c r="J71" i="2"/>
  <c r="K71" i="2"/>
  <c r="L71" i="2"/>
  <c r="M71" i="2"/>
  <c r="N71" i="2"/>
  <c r="O71" i="2"/>
  <c r="C72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C73" i="2" s="1"/>
  <c r="K73" i="2"/>
  <c r="L73" i="2"/>
  <c r="M73" i="2"/>
  <c r="N73" i="2"/>
  <c r="O73" i="2"/>
  <c r="D74" i="2"/>
  <c r="E74" i="2"/>
  <c r="G74" i="2"/>
  <c r="H74" i="2"/>
  <c r="I74" i="2"/>
  <c r="J74" i="2"/>
  <c r="C74" i="2" s="1"/>
  <c r="K74" i="2"/>
  <c r="L74" i="2"/>
  <c r="M74" i="2"/>
  <c r="N74" i="2"/>
  <c r="O74" i="2"/>
  <c r="C75" i="2"/>
  <c r="D75" i="2"/>
  <c r="E75" i="2"/>
  <c r="G75" i="2"/>
  <c r="H75" i="2"/>
  <c r="I75" i="2"/>
  <c r="J75" i="2"/>
  <c r="K75" i="2"/>
  <c r="L75" i="2"/>
  <c r="M75" i="2"/>
  <c r="N75" i="2"/>
  <c r="O75" i="2"/>
  <c r="C76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C77" i="2" s="1"/>
  <c r="K77" i="2"/>
  <c r="L77" i="2"/>
  <c r="M77" i="2"/>
  <c r="N77" i="2"/>
  <c r="O77" i="2"/>
  <c r="D78" i="2"/>
  <c r="E78" i="2"/>
  <c r="G78" i="2"/>
  <c r="H78" i="2"/>
  <c r="I78" i="2"/>
  <c r="J78" i="2"/>
  <c r="C78" i="2" s="1"/>
  <c r="K78" i="2"/>
  <c r="L78" i="2"/>
  <c r="M78" i="2"/>
  <c r="N78" i="2"/>
  <c r="O78" i="2"/>
  <c r="C79" i="2"/>
  <c r="D79" i="2"/>
  <c r="E79" i="2"/>
  <c r="G79" i="2"/>
  <c r="H79" i="2"/>
  <c r="I79" i="2"/>
  <c r="J79" i="2"/>
  <c r="K79" i="2"/>
  <c r="L79" i="2"/>
  <c r="M79" i="2"/>
  <c r="N79" i="2"/>
  <c r="O79" i="2"/>
  <c r="C80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C81" i="2" s="1"/>
  <c r="K81" i="2"/>
  <c r="L81" i="2"/>
  <c r="M81" i="2"/>
  <c r="N81" i="2"/>
  <c r="O81" i="2"/>
  <c r="D82" i="2"/>
  <c r="E82" i="2"/>
  <c r="G82" i="2"/>
  <c r="H82" i="2"/>
  <c r="I82" i="2"/>
  <c r="J82" i="2"/>
  <c r="C82" i="2" s="1"/>
  <c r="K82" i="2"/>
  <c r="L82" i="2"/>
  <c r="M82" i="2"/>
  <c r="N82" i="2"/>
  <c r="O82" i="2"/>
  <c r="C83" i="2"/>
  <c r="D83" i="2"/>
  <c r="E83" i="2"/>
  <c r="G83" i="2"/>
  <c r="H83" i="2"/>
  <c r="I83" i="2"/>
  <c r="J83" i="2"/>
  <c r="K83" i="2"/>
  <c r="L83" i="2"/>
  <c r="M83" i="2"/>
  <c r="N83" i="2"/>
  <c r="O83" i="2"/>
  <c r="C84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C85" i="2" s="1"/>
  <c r="K85" i="2"/>
  <c r="L85" i="2"/>
  <c r="M85" i="2"/>
  <c r="N85" i="2"/>
  <c r="O85" i="2"/>
  <c r="D86" i="2"/>
  <c r="E86" i="2"/>
  <c r="G86" i="2"/>
  <c r="H86" i="2"/>
  <c r="I86" i="2"/>
  <c r="J86" i="2"/>
  <c r="C86" i="2" s="1"/>
  <c r="K86" i="2"/>
  <c r="L86" i="2"/>
  <c r="M86" i="2"/>
  <c r="N86" i="2"/>
  <c r="O86" i="2"/>
  <c r="C87" i="2"/>
  <c r="D87" i="2"/>
  <c r="E87" i="2"/>
  <c r="G87" i="2"/>
  <c r="H87" i="2"/>
  <c r="I87" i="2"/>
  <c r="J87" i="2"/>
  <c r="K87" i="2"/>
  <c r="L87" i="2"/>
  <c r="M87" i="2"/>
  <c r="N87" i="2"/>
  <c r="O87" i="2"/>
  <c r="C88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C89" i="2" s="1"/>
  <c r="K89" i="2"/>
  <c r="L89" i="2"/>
  <c r="M89" i="2"/>
  <c r="N89" i="2"/>
  <c r="O89" i="2"/>
  <c r="D90" i="2"/>
  <c r="E90" i="2"/>
  <c r="G90" i="2"/>
  <c r="H90" i="2"/>
  <c r="I90" i="2"/>
  <c r="J90" i="2"/>
  <c r="C90" i="2" s="1"/>
  <c r="K90" i="2"/>
  <c r="L90" i="2"/>
  <c r="M90" i="2"/>
  <c r="N90" i="2"/>
  <c r="O90" i="2"/>
  <c r="C91" i="2"/>
  <c r="D91" i="2"/>
  <c r="E91" i="2"/>
  <c r="G91" i="2"/>
  <c r="H91" i="2"/>
  <c r="I91" i="2"/>
  <c r="J91" i="2"/>
  <c r="K91" i="2"/>
  <c r="L91" i="2"/>
  <c r="M91" i="2"/>
  <c r="N91" i="2"/>
  <c r="O91" i="2"/>
  <c r="C92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C93" i="2" s="1"/>
  <c r="K93" i="2"/>
  <c r="L93" i="2"/>
  <c r="M93" i="2"/>
  <c r="N93" i="2"/>
  <c r="O93" i="2"/>
  <c r="D94" i="2"/>
  <c r="E94" i="2"/>
  <c r="G94" i="2"/>
  <c r="H94" i="2"/>
  <c r="I94" i="2"/>
  <c r="J94" i="2"/>
  <c r="C94" i="2" s="1"/>
  <c r="K94" i="2"/>
  <c r="L94" i="2"/>
  <c r="M94" i="2"/>
  <c r="N94" i="2"/>
  <c r="O94" i="2"/>
  <c r="C95" i="2"/>
  <c r="D95" i="2"/>
  <c r="E95" i="2"/>
  <c r="G95" i="2"/>
  <c r="H95" i="2"/>
  <c r="I95" i="2"/>
  <c r="J95" i="2"/>
  <c r="K95" i="2"/>
  <c r="L95" i="2"/>
  <c r="M95" i="2"/>
  <c r="N95" i="2"/>
  <c r="O95" i="2"/>
  <c r="C96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C97" i="2" s="1"/>
  <c r="K97" i="2"/>
  <c r="L97" i="2"/>
  <c r="M97" i="2"/>
  <c r="N97" i="2"/>
  <c r="O97" i="2"/>
  <c r="D98" i="2"/>
  <c r="E98" i="2"/>
  <c r="G98" i="2"/>
  <c r="H98" i="2"/>
  <c r="I98" i="2"/>
  <c r="J98" i="2"/>
  <c r="C98" i="2" s="1"/>
  <c r="K98" i="2"/>
  <c r="L98" i="2"/>
  <c r="M98" i="2"/>
  <c r="N98" i="2"/>
  <c r="O98" i="2"/>
  <c r="C99" i="2"/>
  <c r="D99" i="2"/>
  <c r="E99" i="2"/>
  <c r="G99" i="2"/>
  <c r="H99" i="2"/>
  <c r="I99" i="2"/>
  <c r="J99" i="2"/>
  <c r="K99" i="2"/>
  <c r="L99" i="2"/>
  <c r="M99" i="2"/>
  <c r="N99" i="2"/>
  <c r="O99" i="2"/>
  <c r="C100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C101" i="2" s="1"/>
  <c r="K101" i="2"/>
  <c r="L101" i="2"/>
  <c r="M101" i="2"/>
  <c r="N101" i="2"/>
  <c r="O101" i="2"/>
  <c r="D102" i="2"/>
  <c r="E102" i="2"/>
  <c r="G102" i="2"/>
  <c r="H102" i="2"/>
  <c r="I102" i="2"/>
  <c r="J102" i="2"/>
  <c r="C102" i="2" s="1"/>
  <c r="K102" i="2"/>
  <c r="L102" i="2"/>
  <c r="M102" i="2"/>
  <c r="N102" i="2"/>
  <c r="O102" i="2"/>
  <c r="C103" i="2"/>
  <c r="D103" i="2"/>
  <c r="E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C105" i="2" s="1"/>
  <c r="K105" i="2"/>
  <c r="L105" i="2"/>
  <c r="M105" i="2"/>
  <c r="N105" i="2"/>
  <c r="O105" i="2"/>
  <c r="D106" i="2"/>
  <c r="E106" i="2"/>
  <c r="G106" i="2"/>
  <c r="H106" i="2"/>
  <c r="I106" i="2"/>
  <c r="J106" i="2"/>
  <c r="C106" i="2" s="1"/>
  <c r="K106" i="2"/>
  <c r="L106" i="2"/>
  <c r="M106" i="2"/>
  <c r="N106" i="2"/>
  <c r="O106" i="2"/>
  <c r="C107" i="2"/>
  <c r="D107" i="2"/>
  <c r="E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C109" i="2" s="1"/>
  <c r="K109" i="2"/>
  <c r="L109" i="2"/>
  <c r="M109" i="2"/>
  <c r="N109" i="2"/>
  <c r="O109" i="2"/>
  <c r="D110" i="2"/>
  <c r="E110" i="2"/>
  <c r="G110" i="2"/>
  <c r="H110" i="2"/>
  <c r="I110" i="2"/>
  <c r="J110" i="2"/>
  <c r="C110" i="2" s="1"/>
  <c r="K110" i="2"/>
  <c r="L110" i="2"/>
  <c r="M110" i="2"/>
  <c r="N110" i="2"/>
  <c r="O110" i="2"/>
  <c r="C111" i="2"/>
  <c r="D111" i="2"/>
  <c r="E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C113" i="2" s="1"/>
  <c r="K113" i="2"/>
  <c r="L113" i="2"/>
  <c r="M113" i="2"/>
  <c r="N113" i="2"/>
  <c r="O113" i="2"/>
  <c r="D114" i="2"/>
  <c r="E114" i="2"/>
  <c r="G114" i="2"/>
  <c r="H114" i="2"/>
  <c r="I114" i="2"/>
  <c r="J114" i="2"/>
  <c r="C114" i="2" s="1"/>
  <c r="K114" i="2"/>
  <c r="L114" i="2"/>
  <c r="M114" i="2"/>
  <c r="N114" i="2"/>
  <c r="O114" i="2"/>
  <c r="C115" i="2"/>
  <c r="D115" i="2"/>
  <c r="E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C117" i="2" s="1"/>
  <c r="K117" i="2"/>
  <c r="L117" i="2"/>
  <c r="M117" i="2"/>
  <c r="N117" i="2"/>
  <c r="O117" i="2"/>
  <c r="D118" i="2"/>
  <c r="E118" i="2"/>
  <c r="G118" i="2"/>
  <c r="H118" i="2"/>
  <c r="I118" i="2"/>
  <c r="J118" i="2"/>
  <c r="C118" i="2" s="1"/>
  <c r="K118" i="2"/>
  <c r="L118" i="2"/>
  <c r="M118" i="2"/>
  <c r="N118" i="2"/>
  <c r="O118" i="2"/>
  <c r="C119" i="2"/>
  <c r="D119" i="2"/>
  <c r="E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C121" i="2" s="1"/>
  <c r="K121" i="2"/>
  <c r="L121" i="2"/>
  <c r="M121" i="2"/>
  <c r="N121" i="2"/>
  <c r="O121" i="2"/>
  <c r="D122" i="2"/>
  <c r="E122" i="2"/>
  <c r="G122" i="2"/>
  <c r="H122" i="2"/>
  <c r="I122" i="2"/>
  <c r="J122" i="2"/>
  <c r="C122" i="2" s="1"/>
  <c r="K122" i="2"/>
  <c r="L122" i="2"/>
  <c r="M122" i="2"/>
  <c r="N122" i="2"/>
  <c r="O122" i="2"/>
  <c r="C123" i="2"/>
  <c r="D123" i="2"/>
  <c r="E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C125" i="2" s="1"/>
  <c r="K125" i="2"/>
  <c r="L125" i="2"/>
  <c r="M125" i="2"/>
  <c r="N125" i="2"/>
  <c r="O125" i="2"/>
  <c r="D126" i="2"/>
  <c r="E126" i="2"/>
  <c r="G126" i="2"/>
  <c r="H126" i="2"/>
  <c r="I126" i="2"/>
  <c r="J126" i="2"/>
  <c r="C126" i="2" s="1"/>
  <c r="K126" i="2"/>
  <c r="L126" i="2"/>
  <c r="M126" i="2"/>
  <c r="N126" i="2"/>
  <c r="O126" i="2"/>
  <c r="C127" i="2"/>
  <c r="D127" i="2"/>
  <c r="E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C129" i="2" s="1"/>
  <c r="K129" i="2"/>
  <c r="L129" i="2"/>
  <c r="M129" i="2"/>
  <c r="N129" i="2"/>
  <c r="O129" i="2"/>
  <c r="D130" i="2"/>
  <c r="E130" i="2"/>
  <c r="G130" i="2"/>
  <c r="H130" i="2"/>
  <c r="I130" i="2"/>
  <c r="J130" i="2"/>
  <c r="C130" i="2" s="1"/>
  <c r="K130" i="2"/>
  <c r="L130" i="2"/>
  <c r="M130" i="2"/>
  <c r="N130" i="2"/>
  <c r="O130" i="2"/>
  <c r="C131" i="2"/>
  <c r="D131" i="2"/>
  <c r="E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C133" i="2" s="1"/>
  <c r="K133" i="2"/>
  <c r="L133" i="2"/>
  <c r="M133" i="2"/>
  <c r="N133" i="2"/>
  <c r="O133" i="2"/>
  <c r="D134" i="2"/>
  <c r="E134" i="2"/>
  <c r="G134" i="2"/>
  <c r="H134" i="2"/>
  <c r="I134" i="2"/>
  <c r="J134" i="2"/>
  <c r="C134" i="2" s="1"/>
  <c r="K134" i="2"/>
  <c r="L134" i="2"/>
  <c r="M134" i="2"/>
  <c r="N134" i="2"/>
  <c r="O134" i="2"/>
  <c r="C135" i="2"/>
  <c r="D135" i="2"/>
  <c r="E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C137" i="2" s="1"/>
  <c r="K137" i="2"/>
  <c r="L137" i="2"/>
  <c r="M137" i="2"/>
  <c r="N137" i="2"/>
  <c r="O137" i="2"/>
  <c r="D138" i="2"/>
  <c r="E138" i="2"/>
  <c r="G138" i="2"/>
  <c r="H138" i="2"/>
  <c r="I138" i="2"/>
  <c r="J138" i="2"/>
  <c r="C138" i="2" s="1"/>
  <c r="K138" i="2"/>
  <c r="L138" i="2"/>
  <c r="M138" i="2"/>
  <c r="N138" i="2"/>
  <c r="O138" i="2"/>
  <c r="C139" i="2"/>
  <c r="D139" i="2"/>
  <c r="E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C141" i="2" s="1"/>
  <c r="K141" i="2"/>
  <c r="L141" i="2"/>
  <c r="M141" i="2"/>
  <c r="N141" i="2"/>
  <c r="O141" i="2"/>
  <c r="D142" i="2"/>
  <c r="E142" i="2"/>
  <c r="G142" i="2"/>
  <c r="H142" i="2"/>
  <c r="I142" i="2"/>
  <c r="J142" i="2"/>
  <c r="C142" i="2" s="1"/>
  <c r="K142" i="2"/>
  <c r="L142" i="2"/>
  <c r="M142" i="2"/>
  <c r="N142" i="2"/>
  <c r="O142" i="2"/>
  <c r="C143" i="2"/>
  <c r="D143" i="2"/>
  <c r="E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C145" i="2" s="1"/>
  <c r="K145" i="2"/>
  <c r="L145" i="2"/>
  <c r="M145" i="2"/>
  <c r="N145" i="2"/>
  <c r="O145" i="2"/>
  <c r="D146" i="2"/>
  <c r="E146" i="2"/>
  <c r="G146" i="2"/>
  <c r="H146" i="2"/>
  <c r="I146" i="2"/>
  <c r="J146" i="2"/>
  <c r="C146" i="2" s="1"/>
  <c r="K146" i="2"/>
  <c r="L146" i="2"/>
  <c r="M146" i="2"/>
  <c r="N146" i="2"/>
  <c r="O146" i="2"/>
  <c r="C147" i="2"/>
  <c r="D147" i="2"/>
  <c r="E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C149" i="2" s="1"/>
  <c r="K149" i="2"/>
  <c r="L149" i="2"/>
  <c r="M149" i="2"/>
  <c r="N149" i="2"/>
  <c r="O149" i="2"/>
  <c r="D150" i="2"/>
  <c r="E150" i="2"/>
  <c r="G150" i="2"/>
  <c r="H150" i="2"/>
  <c r="I150" i="2"/>
  <c r="J150" i="2"/>
  <c r="C150" i="2" s="1"/>
  <c r="K150" i="2"/>
  <c r="L150" i="2"/>
  <c r="M150" i="2"/>
  <c r="N150" i="2"/>
  <c r="O150" i="2"/>
  <c r="C151" i="2"/>
  <c r="D151" i="2"/>
  <c r="E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C153" i="2" s="1"/>
  <c r="K153" i="2"/>
  <c r="L153" i="2"/>
  <c r="M153" i="2"/>
  <c r="N153" i="2"/>
  <c r="O153" i="2"/>
  <c r="D154" i="2"/>
  <c r="E154" i="2"/>
  <c r="G154" i="2"/>
  <c r="H154" i="2"/>
  <c r="I154" i="2"/>
  <c r="J154" i="2"/>
  <c r="C154" i="2" s="1"/>
  <c r="K154" i="2"/>
  <c r="L154" i="2"/>
  <c r="M154" i="2"/>
  <c r="N154" i="2"/>
  <c r="O154" i="2"/>
  <c r="C155" i="2"/>
  <c r="D155" i="2"/>
  <c r="E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C157" i="2" s="1"/>
  <c r="K157" i="2"/>
  <c r="L157" i="2"/>
  <c r="M157" i="2"/>
  <c r="N157" i="2"/>
  <c r="O157" i="2"/>
  <c r="D158" i="2"/>
  <c r="E158" i="2"/>
  <c r="G158" i="2"/>
  <c r="H158" i="2"/>
  <c r="I158" i="2"/>
  <c r="J158" i="2"/>
  <c r="C158" i="2" s="1"/>
  <c r="K158" i="2"/>
  <c r="L158" i="2"/>
  <c r="M158" i="2"/>
  <c r="N158" i="2"/>
  <c r="O158" i="2"/>
  <c r="C159" i="2"/>
  <c r="D159" i="2"/>
  <c r="E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C161" i="2" s="1"/>
  <c r="K161" i="2"/>
  <c r="L161" i="2"/>
  <c r="M161" i="2"/>
  <c r="N161" i="2"/>
  <c r="O161" i="2"/>
  <c r="D162" i="2"/>
  <c r="E162" i="2"/>
  <c r="G162" i="2"/>
  <c r="H162" i="2"/>
  <c r="I162" i="2"/>
  <c r="J162" i="2"/>
  <c r="C162" i="2" s="1"/>
  <c r="K162" i="2"/>
  <c r="L162" i="2"/>
  <c r="M162" i="2"/>
  <c r="N162" i="2"/>
  <c r="O162" i="2"/>
  <c r="C163" i="2"/>
  <c r="D163" i="2"/>
  <c r="E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C165" i="2" s="1"/>
  <c r="K165" i="2"/>
  <c r="L165" i="2"/>
  <c r="M165" i="2"/>
  <c r="N165" i="2"/>
  <c r="O165" i="2"/>
  <c r="D166" i="2"/>
  <c r="E166" i="2"/>
  <c r="G166" i="2"/>
  <c r="H166" i="2"/>
  <c r="I166" i="2"/>
  <c r="J166" i="2"/>
  <c r="C166" i="2" s="1"/>
  <c r="K166" i="2"/>
  <c r="L166" i="2"/>
  <c r="M166" i="2"/>
  <c r="N166" i="2"/>
  <c r="O166" i="2"/>
  <c r="C167" i="2"/>
  <c r="D167" i="2"/>
  <c r="E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C169" i="2" s="1"/>
  <c r="K169" i="2"/>
  <c r="L169" i="2"/>
  <c r="M169" i="2"/>
  <c r="N169" i="2"/>
  <c r="O169" i="2"/>
  <c r="D170" i="2"/>
  <c r="E170" i="2"/>
  <c r="G170" i="2"/>
  <c r="H170" i="2"/>
  <c r="I170" i="2"/>
  <c r="J170" i="2"/>
  <c r="C170" i="2" s="1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C175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C438" i="2" s="1"/>
  <c r="K176" i="2"/>
  <c r="L176" i="2"/>
  <c r="M176" i="2"/>
  <c r="N176" i="2"/>
  <c r="O176" i="2"/>
  <c r="D177" i="2"/>
  <c r="E177" i="2"/>
  <c r="G177" i="2"/>
  <c r="H177" i="2"/>
  <c r="I177" i="2"/>
  <c r="J177" i="2"/>
  <c r="C177" i="2" s="1"/>
  <c r="K177" i="2"/>
  <c r="L177" i="2"/>
  <c r="M177" i="2"/>
  <c r="N177" i="2"/>
  <c r="O177" i="2"/>
  <c r="D178" i="2"/>
  <c r="E178" i="2"/>
  <c r="G178" i="2"/>
  <c r="H178" i="2"/>
  <c r="I178" i="2"/>
  <c r="J178" i="2"/>
  <c r="C178" i="2" s="1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C181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D301" i="2"/>
  <c r="E301" i="2"/>
  <c r="G301" i="2"/>
  <c r="H301" i="2"/>
  <c r="I301" i="2"/>
  <c r="J301" i="2"/>
  <c r="K301" i="2"/>
  <c r="L301" i="2"/>
  <c r="M301" i="2"/>
  <c r="N301" i="2"/>
  <c r="O301" i="2"/>
  <c r="D302" i="2"/>
  <c r="E302" i="2"/>
  <c r="G302" i="2"/>
  <c r="H302" i="2"/>
  <c r="I302" i="2"/>
  <c r="J302" i="2"/>
  <c r="K302" i="2"/>
  <c r="L302" i="2"/>
  <c r="M302" i="2"/>
  <c r="N302" i="2"/>
  <c r="O302" i="2"/>
  <c r="D303" i="2"/>
  <c r="E303" i="2"/>
  <c r="G303" i="2"/>
  <c r="H303" i="2"/>
  <c r="I303" i="2"/>
  <c r="J303" i="2"/>
  <c r="K303" i="2"/>
  <c r="L303" i="2"/>
  <c r="M303" i="2"/>
  <c r="N303" i="2"/>
  <c r="O303" i="2"/>
  <c r="D304" i="2"/>
  <c r="E304" i="2"/>
  <c r="G304" i="2"/>
  <c r="H304" i="2"/>
  <c r="I304" i="2"/>
  <c r="J304" i="2"/>
  <c r="K304" i="2"/>
  <c r="L304" i="2"/>
  <c r="M304" i="2"/>
  <c r="N304" i="2"/>
  <c r="O304" i="2"/>
  <c r="D305" i="2"/>
  <c r="E305" i="2"/>
  <c r="G305" i="2"/>
  <c r="H305" i="2"/>
  <c r="I305" i="2"/>
  <c r="J305" i="2"/>
  <c r="K305" i="2"/>
  <c r="L305" i="2"/>
  <c r="M305" i="2"/>
  <c r="N305" i="2"/>
  <c r="O305" i="2"/>
  <c r="D306" i="2"/>
  <c r="E306" i="2"/>
  <c r="G306" i="2"/>
  <c r="H306" i="2"/>
  <c r="I306" i="2"/>
  <c r="J306" i="2"/>
  <c r="K306" i="2"/>
  <c r="L306" i="2"/>
  <c r="M306" i="2"/>
  <c r="N306" i="2"/>
  <c r="O306" i="2"/>
  <c r="D307" i="2"/>
  <c r="E307" i="2"/>
  <c r="G307" i="2"/>
  <c r="H307" i="2"/>
  <c r="I307" i="2"/>
  <c r="J307" i="2"/>
  <c r="K307" i="2"/>
  <c r="L307" i="2"/>
  <c r="M307" i="2"/>
  <c r="N307" i="2"/>
  <c r="O307" i="2"/>
  <c r="D308" i="2"/>
  <c r="E308" i="2"/>
  <c r="G308" i="2"/>
  <c r="H308" i="2"/>
  <c r="I308" i="2"/>
  <c r="J308" i="2"/>
  <c r="K308" i="2"/>
  <c r="L308" i="2"/>
  <c r="M308" i="2"/>
  <c r="N308" i="2"/>
  <c r="O308" i="2"/>
  <c r="D309" i="2"/>
  <c r="E309" i="2"/>
  <c r="G309" i="2"/>
  <c r="H309" i="2"/>
  <c r="I309" i="2"/>
  <c r="J309" i="2"/>
  <c r="K309" i="2"/>
  <c r="L309" i="2"/>
  <c r="M309" i="2"/>
  <c r="N309" i="2"/>
  <c r="O309" i="2"/>
  <c r="D310" i="2"/>
  <c r="E310" i="2"/>
  <c r="G310" i="2"/>
  <c r="H310" i="2"/>
  <c r="I310" i="2"/>
  <c r="J310" i="2"/>
  <c r="K310" i="2"/>
  <c r="L310" i="2"/>
  <c r="M310" i="2"/>
  <c r="N310" i="2"/>
  <c r="O310" i="2"/>
  <c r="D311" i="2"/>
  <c r="E311" i="2"/>
  <c r="G311" i="2"/>
  <c r="H311" i="2"/>
  <c r="I311" i="2"/>
  <c r="J311" i="2"/>
  <c r="K311" i="2"/>
  <c r="L311" i="2"/>
  <c r="M311" i="2"/>
  <c r="N311" i="2"/>
  <c r="O311" i="2"/>
  <c r="D312" i="2"/>
  <c r="E312" i="2"/>
  <c r="G312" i="2"/>
  <c r="H312" i="2"/>
  <c r="I312" i="2"/>
  <c r="J312" i="2"/>
  <c r="K312" i="2"/>
  <c r="L312" i="2"/>
  <c r="M312" i="2"/>
  <c r="N312" i="2"/>
  <c r="O312" i="2"/>
  <c r="D313" i="2"/>
  <c r="E313" i="2"/>
  <c r="G313" i="2"/>
  <c r="H313" i="2"/>
  <c r="I313" i="2"/>
  <c r="J313" i="2"/>
  <c r="K313" i="2"/>
  <c r="L313" i="2"/>
  <c r="M313" i="2"/>
  <c r="N313" i="2"/>
  <c r="O313" i="2"/>
  <c r="D314" i="2"/>
  <c r="E314" i="2"/>
  <c r="G314" i="2"/>
  <c r="H314" i="2"/>
  <c r="I314" i="2"/>
  <c r="J314" i="2"/>
  <c r="K314" i="2"/>
  <c r="L314" i="2"/>
  <c r="M314" i="2"/>
  <c r="N314" i="2"/>
  <c r="O314" i="2"/>
  <c r="D315" i="2"/>
  <c r="E315" i="2"/>
  <c r="G315" i="2"/>
  <c r="H315" i="2"/>
  <c r="I315" i="2"/>
  <c r="J315" i="2"/>
  <c r="K315" i="2"/>
  <c r="L315" i="2"/>
  <c r="M315" i="2"/>
  <c r="N315" i="2"/>
  <c r="O315" i="2"/>
  <c r="D316" i="2"/>
  <c r="E316" i="2"/>
  <c r="G316" i="2"/>
  <c r="H316" i="2"/>
  <c r="I316" i="2"/>
  <c r="J316" i="2"/>
  <c r="K316" i="2"/>
  <c r="L316" i="2"/>
  <c r="M316" i="2"/>
  <c r="N316" i="2"/>
  <c r="O316" i="2"/>
  <c r="D317" i="2"/>
  <c r="E317" i="2"/>
  <c r="G317" i="2"/>
  <c r="H317" i="2"/>
  <c r="I317" i="2"/>
  <c r="J317" i="2"/>
  <c r="K317" i="2"/>
  <c r="L317" i="2"/>
  <c r="M317" i="2"/>
  <c r="N317" i="2"/>
  <c r="O317" i="2"/>
  <c r="D318" i="2"/>
  <c r="E318" i="2"/>
  <c r="G318" i="2"/>
  <c r="H318" i="2"/>
  <c r="I318" i="2"/>
  <c r="J318" i="2"/>
  <c r="K318" i="2"/>
  <c r="L318" i="2"/>
  <c r="M318" i="2"/>
  <c r="N318" i="2"/>
  <c r="O318" i="2"/>
  <c r="D319" i="2"/>
  <c r="E319" i="2"/>
  <c r="G319" i="2"/>
  <c r="H319" i="2"/>
  <c r="I319" i="2"/>
  <c r="J319" i="2"/>
  <c r="K319" i="2"/>
  <c r="L319" i="2"/>
  <c r="M319" i="2"/>
  <c r="N319" i="2"/>
  <c r="O319" i="2"/>
  <c r="D320" i="2"/>
  <c r="E320" i="2"/>
  <c r="G320" i="2"/>
  <c r="H320" i="2"/>
  <c r="I320" i="2"/>
  <c r="J320" i="2"/>
  <c r="K320" i="2"/>
  <c r="L320" i="2"/>
  <c r="M320" i="2"/>
  <c r="N320" i="2"/>
  <c r="O320" i="2"/>
  <c r="D321" i="2"/>
  <c r="E321" i="2"/>
  <c r="G321" i="2"/>
  <c r="H321" i="2"/>
  <c r="I321" i="2"/>
  <c r="J321" i="2"/>
  <c r="K321" i="2"/>
  <c r="L321" i="2"/>
  <c r="M321" i="2"/>
  <c r="N321" i="2"/>
  <c r="O321" i="2"/>
  <c r="D322" i="2"/>
  <c r="E322" i="2"/>
  <c r="G322" i="2"/>
  <c r="H322" i="2"/>
  <c r="I322" i="2"/>
  <c r="J322" i="2"/>
  <c r="K322" i="2"/>
  <c r="L322" i="2"/>
  <c r="M322" i="2"/>
  <c r="N322" i="2"/>
  <c r="O322" i="2"/>
  <c r="D323" i="2"/>
  <c r="E323" i="2"/>
  <c r="G323" i="2"/>
  <c r="H323" i="2"/>
  <c r="I323" i="2"/>
  <c r="J323" i="2"/>
  <c r="K323" i="2"/>
  <c r="L323" i="2"/>
  <c r="M323" i="2"/>
  <c r="N323" i="2"/>
  <c r="O323" i="2"/>
  <c r="D324" i="2"/>
  <c r="E324" i="2"/>
  <c r="G324" i="2"/>
  <c r="H324" i="2"/>
  <c r="I324" i="2"/>
  <c r="J324" i="2"/>
  <c r="K324" i="2"/>
  <c r="L324" i="2"/>
  <c r="M324" i="2"/>
  <c r="N324" i="2"/>
  <c r="O324" i="2"/>
  <c r="D325" i="2"/>
  <c r="E325" i="2"/>
  <c r="G325" i="2"/>
  <c r="H325" i="2"/>
  <c r="I325" i="2"/>
  <c r="J325" i="2"/>
  <c r="K325" i="2"/>
  <c r="L325" i="2"/>
  <c r="M325" i="2"/>
  <c r="N325" i="2"/>
  <c r="O325" i="2"/>
  <c r="D326" i="2"/>
  <c r="E326" i="2"/>
  <c r="G326" i="2"/>
  <c r="H326" i="2"/>
  <c r="I326" i="2"/>
  <c r="J326" i="2"/>
  <c r="K326" i="2"/>
  <c r="L326" i="2"/>
  <c r="M326" i="2"/>
  <c r="N326" i="2"/>
  <c r="O326" i="2"/>
  <c r="D327" i="2"/>
  <c r="E327" i="2"/>
  <c r="G327" i="2"/>
  <c r="H327" i="2"/>
  <c r="I327" i="2"/>
  <c r="J327" i="2"/>
  <c r="K327" i="2"/>
  <c r="L327" i="2"/>
  <c r="M327" i="2"/>
  <c r="N327" i="2"/>
  <c r="O327" i="2"/>
  <c r="D328" i="2"/>
  <c r="E328" i="2"/>
  <c r="G328" i="2"/>
  <c r="H328" i="2"/>
  <c r="I328" i="2"/>
  <c r="J328" i="2"/>
  <c r="K328" i="2"/>
  <c r="L328" i="2"/>
  <c r="M328" i="2"/>
  <c r="N328" i="2"/>
  <c r="O328" i="2"/>
  <c r="D329" i="2"/>
  <c r="E329" i="2"/>
  <c r="G329" i="2"/>
  <c r="H329" i="2"/>
  <c r="I329" i="2"/>
  <c r="J329" i="2"/>
  <c r="K329" i="2"/>
  <c r="L329" i="2"/>
  <c r="M329" i="2"/>
  <c r="N329" i="2"/>
  <c r="O329" i="2"/>
  <c r="D330" i="2"/>
  <c r="E330" i="2"/>
  <c r="G330" i="2"/>
  <c r="H330" i="2"/>
  <c r="I330" i="2"/>
  <c r="J330" i="2"/>
  <c r="K330" i="2"/>
  <c r="L330" i="2"/>
  <c r="M330" i="2"/>
  <c r="N330" i="2"/>
  <c r="O330" i="2"/>
  <c r="D331" i="2"/>
  <c r="E331" i="2"/>
  <c r="G331" i="2"/>
  <c r="H331" i="2"/>
  <c r="I331" i="2"/>
  <c r="J331" i="2"/>
  <c r="K331" i="2"/>
  <c r="L331" i="2"/>
  <c r="M331" i="2"/>
  <c r="N331" i="2"/>
  <c r="O331" i="2"/>
  <c r="D332" i="2"/>
  <c r="E332" i="2"/>
  <c r="G332" i="2"/>
  <c r="H332" i="2"/>
  <c r="I332" i="2"/>
  <c r="J332" i="2"/>
  <c r="K332" i="2"/>
  <c r="L332" i="2"/>
  <c r="M332" i="2"/>
  <c r="N332" i="2"/>
  <c r="O332" i="2"/>
  <c r="D333" i="2"/>
  <c r="E333" i="2"/>
  <c r="G333" i="2"/>
  <c r="H333" i="2"/>
  <c r="I333" i="2"/>
  <c r="J333" i="2"/>
  <c r="K333" i="2"/>
  <c r="L333" i="2"/>
  <c r="M333" i="2"/>
  <c r="N333" i="2"/>
  <c r="O333" i="2"/>
  <c r="D334" i="2"/>
  <c r="E334" i="2"/>
  <c r="G334" i="2"/>
  <c r="H334" i="2"/>
  <c r="I334" i="2"/>
  <c r="J334" i="2"/>
  <c r="K334" i="2"/>
  <c r="L334" i="2"/>
  <c r="M334" i="2"/>
  <c r="N334" i="2"/>
  <c r="O334" i="2"/>
  <c r="D335" i="2"/>
  <c r="E335" i="2"/>
  <c r="G335" i="2"/>
  <c r="H335" i="2"/>
  <c r="I335" i="2"/>
  <c r="J335" i="2"/>
  <c r="K335" i="2"/>
  <c r="L335" i="2"/>
  <c r="M335" i="2"/>
  <c r="N335" i="2"/>
  <c r="O335" i="2"/>
  <c r="D336" i="2"/>
  <c r="E336" i="2"/>
  <c r="G336" i="2"/>
  <c r="H336" i="2"/>
  <c r="I336" i="2"/>
  <c r="J336" i="2"/>
  <c r="K336" i="2"/>
  <c r="L336" i="2"/>
  <c r="M336" i="2"/>
  <c r="N336" i="2"/>
  <c r="O336" i="2"/>
  <c r="D337" i="2"/>
  <c r="E337" i="2"/>
  <c r="G337" i="2"/>
  <c r="H337" i="2"/>
  <c r="I337" i="2"/>
  <c r="J337" i="2"/>
  <c r="K337" i="2"/>
  <c r="L337" i="2"/>
  <c r="M337" i="2"/>
  <c r="N337" i="2"/>
  <c r="O337" i="2"/>
  <c r="D338" i="2"/>
  <c r="E338" i="2"/>
  <c r="G338" i="2"/>
  <c r="H338" i="2"/>
  <c r="I338" i="2"/>
  <c r="J338" i="2"/>
  <c r="K338" i="2"/>
  <c r="L338" i="2"/>
  <c r="M338" i="2"/>
  <c r="N338" i="2"/>
  <c r="O338" i="2"/>
  <c r="D339" i="2"/>
  <c r="E339" i="2"/>
  <c r="G339" i="2"/>
  <c r="H339" i="2"/>
  <c r="I339" i="2"/>
  <c r="J339" i="2"/>
  <c r="K339" i="2"/>
  <c r="L339" i="2"/>
  <c r="M339" i="2"/>
  <c r="N339" i="2"/>
  <c r="O339" i="2"/>
  <c r="D340" i="2"/>
  <c r="E340" i="2"/>
  <c r="G340" i="2"/>
  <c r="H340" i="2"/>
  <c r="I340" i="2"/>
  <c r="J340" i="2"/>
  <c r="K340" i="2"/>
  <c r="L340" i="2"/>
  <c r="M340" i="2"/>
  <c r="N340" i="2"/>
  <c r="O340" i="2"/>
  <c r="D341" i="2"/>
  <c r="E341" i="2"/>
  <c r="G341" i="2"/>
  <c r="H341" i="2"/>
  <c r="I341" i="2"/>
  <c r="J341" i="2"/>
  <c r="K341" i="2"/>
  <c r="L341" i="2"/>
  <c r="M341" i="2"/>
  <c r="N341" i="2"/>
  <c r="O341" i="2"/>
  <c r="D342" i="2"/>
  <c r="E342" i="2"/>
  <c r="G342" i="2"/>
  <c r="H342" i="2"/>
  <c r="I342" i="2"/>
  <c r="J342" i="2"/>
  <c r="K342" i="2"/>
  <c r="L342" i="2"/>
  <c r="M342" i="2"/>
  <c r="N342" i="2"/>
  <c r="O342" i="2"/>
  <c r="D343" i="2"/>
  <c r="E343" i="2"/>
  <c r="G343" i="2"/>
  <c r="H343" i="2"/>
  <c r="I343" i="2"/>
  <c r="J343" i="2"/>
  <c r="K343" i="2"/>
  <c r="L343" i="2"/>
  <c r="M343" i="2"/>
  <c r="N343" i="2"/>
  <c r="O343" i="2"/>
  <c r="D344" i="2"/>
  <c r="E344" i="2"/>
  <c r="G344" i="2"/>
  <c r="H344" i="2"/>
  <c r="I344" i="2"/>
  <c r="J344" i="2"/>
  <c r="K344" i="2"/>
  <c r="L344" i="2"/>
  <c r="M344" i="2"/>
  <c r="N344" i="2"/>
  <c r="O344" i="2"/>
  <c r="D345" i="2"/>
  <c r="E345" i="2"/>
  <c r="G345" i="2"/>
  <c r="H345" i="2"/>
  <c r="I345" i="2"/>
  <c r="J345" i="2"/>
  <c r="K345" i="2"/>
  <c r="L345" i="2"/>
  <c r="M345" i="2"/>
  <c r="N345" i="2"/>
  <c r="O345" i="2"/>
  <c r="D346" i="2"/>
  <c r="E346" i="2"/>
  <c r="G346" i="2"/>
  <c r="H346" i="2"/>
  <c r="I346" i="2"/>
  <c r="J346" i="2"/>
  <c r="K346" i="2"/>
  <c r="L346" i="2"/>
  <c r="M346" i="2"/>
  <c r="N346" i="2"/>
  <c r="O346" i="2"/>
  <c r="D347" i="2"/>
  <c r="E347" i="2"/>
  <c r="G347" i="2"/>
  <c r="H347" i="2"/>
  <c r="I347" i="2"/>
  <c r="J347" i="2"/>
  <c r="K347" i="2"/>
  <c r="L347" i="2"/>
  <c r="M347" i="2"/>
  <c r="N347" i="2"/>
  <c r="O347" i="2"/>
  <c r="D348" i="2"/>
  <c r="E348" i="2"/>
  <c r="G348" i="2"/>
  <c r="H348" i="2"/>
  <c r="I348" i="2"/>
  <c r="J348" i="2"/>
  <c r="K348" i="2"/>
  <c r="L348" i="2"/>
  <c r="M348" i="2"/>
  <c r="N348" i="2"/>
  <c r="O348" i="2"/>
  <c r="D349" i="2"/>
  <c r="E349" i="2"/>
  <c r="G349" i="2"/>
  <c r="H349" i="2"/>
  <c r="I349" i="2"/>
  <c r="J349" i="2"/>
  <c r="K349" i="2"/>
  <c r="L349" i="2"/>
  <c r="M349" i="2"/>
  <c r="N349" i="2"/>
  <c r="O349" i="2"/>
  <c r="D350" i="2"/>
  <c r="E350" i="2"/>
  <c r="G350" i="2"/>
  <c r="H350" i="2"/>
  <c r="I350" i="2"/>
  <c r="J350" i="2"/>
  <c r="K350" i="2"/>
  <c r="L350" i="2"/>
  <c r="M350" i="2"/>
  <c r="N350" i="2"/>
  <c r="O350" i="2"/>
  <c r="D351" i="2"/>
  <c r="E351" i="2"/>
  <c r="G351" i="2"/>
  <c r="H351" i="2"/>
  <c r="I351" i="2"/>
  <c r="J351" i="2"/>
  <c r="K351" i="2"/>
  <c r="L351" i="2"/>
  <c r="M351" i="2"/>
  <c r="N351" i="2"/>
  <c r="O351" i="2"/>
  <c r="D352" i="2"/>
  <c r="E352" i="2"/>
  <c r="G352" i="2"/>
  <c r="H352" i="2"/>
  <c r="I352" i="2"/>
  <c r="J352" i="2"/>
  <c r="K352" i="2"/>
  <c r="L352" i="2"/>
  <c r="M352" i="2"/>
  <c r="N352" i="2"/>
  <c r="O352" i="2"/>
  <c r="D353" i="2"/>
  <c r="E353" i="2"/>
  <c r="G353" i="2"/>
  <c r="H353" i="2"/>
  <c r="I353" i="2"/>
  <c r="J353" i="2"/>
  <c r="K353" i="2"/>
  <c r="L353" i="2"/>
  <c r="M353" i="2"/>
  <c r="N353" i="2"/>
  <c r="O353" i="2"/>
  <c r="D354" i="2"/>
  <c r="E354" i="2"/>
  <c r="G354" i="2"/>
  <c r="H354" i="2"/>
  <c r="I354" i="2"/>
  <c r="J354" i="2"/>
  <c r="K354" i="2"/>
  <c r="L354" i="2"/>
  <c r="M354" i="2"/>
  <c r="N354" i="2"/>
  <c r="O354" i="2"/>
  <c r="D355" i="2"/>
  <c r="E355" i="2"/>
  <c r="G355" i="2"/>
  <c r="H355" i="2"/>
  <c r="I355" i="2"/>
  <c r="J355" i="2"/>
  <c r="K355" i="2"/>
  <c r="L355" i="2"/>
  <c r="M355" i="2"/>
  <c r="N355" i="2"/>
  <c r="O355" i="2"/>
  <c r="D356" i="2"/>
  <c r="E356" i="2"/>
  <c r="G356" i="2"/>
  <c r="H356" i="2"/>
  <c r="I356" i="2"/>
  <c r="J356" i="2"/>
  <c r="K356" i="2"/>
  <c r="L356" i="2"/>
  <c r="M356" i="2"/>
  <c r="N356" i="2"/>
  <c r="O356" i="2"/>
  <c r="D357" i="2"/>
  <c r="E357" i="2"/>
  <c r="G357" i="2"/>
  <c r="H357" i="2"/>
  <c r="I357" i="2"/>
  <c r="J357" i="2"/>
  <c r="K357" i="2"/>
  <c r="L357" i="2"/>
  <c r="M357" i="2"/>
  <c r="N357" i="2"/>
  <c r="O357" i="2"/>
  <c r="D358" i="2"/>
  <c r="E358" i="2"/>
  <c r="G358" i="2"/>
  <c r="H358" i="2"/>
  <c r="I358" i="2"/>
  <c r="J358" i="2"/>
  <c r="K358" i="2"/>
  <c r="L358" i="2"/>
  <c r="M358" i="2"/>
  <c r="N358" i="2"/>
  <c r="O358" i="2"/>
  <c r="D359" i="2"/>
  <c r="E359" i="2"/>
  <c r="G359" i="2"/>
  <c r="H359" i="2"/>
  <c r="I359" i="2"/>
  <c r="J359" i="2"/>
  <c r="K359" i="2"/>
  <c r="L359" i="2"/>
  <c r="M359" i="2"/>
  <c r="N359" i="2"/>
  <c r="O359" i="2"/>
  <c r="D360" i="2"/>
  <c r="E360" i="2"/>
  <c r="G360" i="2"/>
  <c r="H360" i="2"/>
  <c r="I360" i="2"/>
  <c r="J360" i="2"/>
  <c r="K360" i="2"/>
  <c r="L360" i="2"/>
  <c r="M360" i="2"/>
  <c r="N360" i="2"/>
  <c r="O360" i="2"/>
  <c r="D361" i="2"/>
  <c r="E361" i="2"/>
  <c r="G361" i="2"/>
  <c r="H361" i="2"/>
  <c r="I361" i="2"/>
  <c r="J361" i="2"/>
  <c r="K361" i="2"/>
  <c r="L361" i="2"/>
  <c r="M361" i="2"/>
  <c r="N361" i="2"/>
  <c r="O361" i="2"/>
  <c r="D362" i="2"/>
  <c r="E362" i="2"/>
  <c r="G362" i="2"/>
  <c r="H362" i="2"/>
  <c r="I362" i="2"/>
  <c r="J362" i="2"/>
  <c r="K362" i="2"/>
  <c r="L362" i="2"/>
  <c r="M362" i="2"/>
  <c r="N362" i="2"/>
  <c r="O362" i="2"/>
  <c r="D363" i="2"/>
  <c r="E363" i="2"/>
  <c r="G363" i="2"/>
  <c r="H363" i="2"/>
  <c r="I363" i="2"/>
  <c r="J363" i="2"/>
  <c r="K363" i="2"/>
  <c r="L363" i="2"/>
  <c r="M363" i="2"/>
  <c r="N363" i="2"/>
  <c r="O363" i="2"/>
  <c r="D364" i="2"/>
  <c r="E364" i="2"/>
  <c r="G364" i="2"/>
  <c r="H364" i="2"/>
  <c r="I364" i="2"/>
  <c r="J364" i="2"/>
  <c r="K364" i="2"/>
  <c r="L364" i="2"/>
  <c r="M364" i="2"/>
  <c r="N364" i="2"/>
  <c r="O364" i="2"/>
  <c r="D365" i="2"/>
  <c r="E365" i="2"/>
  <c r="G365" i="2"/>
  <c r="H365" i="2"/>
  <c r="I365" i="2"/>
  <c r="J365" i="2"/>
  <c r="K365" i="2"/>
  <c r="L365" i="2"/>
  <c r="M365" i="2"/>
  <c r="N365" i="2"/>
  <c r="O365" i="2"/>
  <c r="D366" i="2"/>
  <c r="E366" i="2"/>
  <c r="G366" i="2"/>
  <c r="H366" i="2"/>
  <c r="I366" i="2"/>
  <c r="J366" i="2"/>
  <c r="K366" i="2"/>
  <c r="L366" i="2"/>
  <c r="M366" i="2"/>
  <c r="N366" i="2"/>
  <c r="O366" i="2"/>
  <c r="D367" i="2"/>
  <c r="E367" i="2"/>
  <c r="G367" i="2"/>
  <c r="H367" i="2"/>
  <c r="I367" i="2"/>
  <c r="J367" i="2"/>
  <c r="K367" i="2"/>
  <c r="L367" i="2"/>
  <c r="M367" i="2"/>
  <c r="N367" i="2"/>
  <c r="O367" i="2"/>
  <c r="D368" i="2"/>
  <c r="E368" i="2"/>
  <c r="G368" i="2"/>
  <c r="H368" i="2"/>
  <c r="I368" i="2"/>
  <c r="J368" i="2"/>
  <c r="K368" i="2"/>
  <c r="L368" i="2"/>
  <c r="M368" i="2"/>
  <c r="N368" i="2"/>
  <c r="O368" i="2"/>
  <c r="D369" i="2"/>
  <c r="E369" i="2"/>
  <c r="G369" i="2"/>
  <c r="H369" i="2"/>
  <c r="I369" i="2"/>
  <c r="J369" i="2"/>
  <c r="K369" i="2"/>
  <c r="L369" i="2"/>
  <c r="M369" i="2"/>
  <c r="N369" i="2"/>
  <c r="O369" i="2"/>
  <c r="D370" i="2"/>
  <c r="E370" i="2"/>
  <c r="G370" i="2"/>
  <c r="H370" i="2"/>
  <c r="I370" i="2"/>
  <c r="J370" i="2"/>
  <c r="K370" i="2"/>
  <c r="L370" i="2"/>
  <c r="M370" i="2"/>
  <c r="N370" i="2"/>
  <c r="O370" i="2"/>
  <c r="D371" i="2"/>
  <c r="E371" i="2"/>
  <c r="G371" i="2"/>
  <c r="H371" i="2"/>
  <c r="I371" i="2"/>
  <c r="J371" i="2"/>
  <c r="K371" i="2"/>
  <c r="L371" i="2"/>
  <c r="M371" i="2"/>
  <c r="N371" i="2"/>
  <c r="O371" i="2"/>
  <c r="D372" i="2"/>
  <c r="E372" i="2"/>
  <c r="G372" i="2"/>
  <c r="H372" i="2"/>
  <c r="I372" i="2"/>
  <c r="J372" i="2"/>
  <c r="K372" i="2"/>
  <c r="L372" i="2"/>
  <c r="M372" i="2"/>
  <c r="N372" i="2"/>
  <c r="O372" i="2"/>
  <c r="D373" i="2"/>
  <c r="E373" i="2"/>
  <c r="G373" i="2"/>
  <c r="H373" i="2"/>
  <c r="I373" i="2"/>
  <c r="J373" i="2"/>
  <c r="K373" i="2"/>
  <c r="L373" i="2"/>
  <c r="M373" i="2"/>
  <c r="N373" i="2"/>
  <c r="O373" i="2"/>
  <c r="D374" i="2"/>
  <c r="E374" i="2"/>
  <c r="G374" i="2"/>
  <c r="H374" i="2"/>
  <c r="I374" i="2"/>
  <c r="J374" i="2"/>
  <c r="K374" i="2"/>
  <c r="L374" i="2"/>
  <c r="M374" i="2"/>
  <c r="N374" i="2"/>
  <c r="O374" i="2"/>
  <c r="D375" i="2"/>
  <c r="E375" i="2"/>
  <c r="G375" i="2"/>
  <c r="H375" i="2"/>
  <c r="I375" i="2"/>
  <c r="J375" i="2"/>
  <c r="K375" i="2"/>
  <c r="L375" i="2"/>
  <c r="M375" i="2"/>
  <c r="N375" i="2"/>
  <c r="O375" i="2"/>
  <c r="D376" i="2"/>
  <c r="E376" i="2"/>
  <c r="G376" i="2"/>
  <c r="H376" i="2"/>
  <c r="I376" i="2"/>
  <c r="J376" i="2"/>
  <c r="K376" i="2"/>
  <c r="L376" i="2"/>
  <c r="M376" i="2"/>
  <c r="N376" i="2"/>
  <c r="O376" i="2"/>
  <c r="D377" i="2"/>
  <c r="E377" i="2"/>
  <c r="G377" i="2"/>
  <c r="H377" i="2"/>
  <c r="I377" i="2"/>
  <c r="J377" i="2"/>
  <c r="K377" i="2"/>
  <c r="L377" i="2"/>
  <c r="M377" i="2"/>
  <c r="N377" i="2"/>
  <c r="O377" i="2"/>
  <c r="D378" i="2"/>
  <c r="E378" i="2"/>
  <c r="G378" i="2"/>
  <c r="H378" i="2"/>
  <c r="I378" i="2"/>
  <c r="J378" i="2"/>
  <c r="K378" i="2"/>
  <c r="L378" i="2"/>
  <c r="M378" i="2"/>
  <c r="N378" i="2"/>
  <c r="O378" i="2"/>
  <c r="D379" i="2"/>
  <c r="E379" i="2"/>
  <c r="G379" i="2"/>
  <c r="H379" i="2"/>
  <c r="I379" i="2"/>
  <c r="J379" i="2"/>
  <c r="K379" i="2"/>
  <c r="L379" i="2"/>
  <c r="M379" i="2"/>
  <c r="N379" i="2"/>
  <c r="O379" i="2"/>
  <c r="D380" i="2"/>
  <c r="E380" i="2"/>
  <c r="G380" i="2"/>
  <c r="H380" i="2"/>
  <c r="I380" i="2"/>
  <c r="J380" i="2"/>
  <c r="K380" i="2"/>
  <c r="L380" i="2"/>
  <c r="M380" i="2"/>
  <c r="N380" i="2"/>
  <c r="O380" i="2"/>
  <c r="D381" i="2"/>
  <c r="E381" i="2"/>
  <c r="G381" i="2"/>
  <c r="H381" i="2"/>
  <c r="I381" i="2"/>
  <c r="J381" i="2"/>
  <c r="K381" i="2"/>
  <c r="L381" i="2"/>
  <c r="M381" i="2"/>
  <c r="N381" i="2"/>
  <c r="O381" i="2"/>
  <c r="D382" i="2"/>
  <c r="E382" i="2"/>
  <c r="G382" i="2"/>
  <c r="H382" i="2"/>
  <c r="I382" i="2"/>
  <c r="J382" i="2"/>
  <c r="K382" i="2"/>
  <c r="L382" i="2"/>
  <c r="M382" i="2"/>
  <c r="N382" i="2"/>
  <c r="O382" i="2"/>
  <c r="D383" i="2"/>
  <c r="E383" i="2"/>
  <c r="G383" i="2"/>
  <c r="H383" i="2"/>
  <c r="I383" i="2"/>
  <c r="J383" i="2"/>
  <c r="K383" i="2"/>
  <c r="L383" i="2"/>
  <c r="M383" i="2"/>
  <c r="N383" i="2"/>
  <c r="O383" i="2"/>
  <c r="D384" i="2"/>
  <c r="E384" i="2"/>
  <c r="G384" i="2"/>
  <c r="H384" i="2"/>
  <c r="I384" i="2"/>
  <c r="J384" i="2"/>
  <c r="K384" i="2"/>
  <c r="L384" i="2"/>
  <c r="M384" i="2"/>
  <c r="N384" i="2"/>
  <c r="O384" i="2"/>
  <c r="D385" i="2"/>
  <c r="E385" i="2"/>
  <c r="G385" i="2"/>
  <c r="H385" i="2"/>
  <c r="I385" i="2"/>
  <c r="J385" i="2"/>
  <c r="K385" i="2"/>
  <c r="L385" i="2"/>
  <c r="M385" i="2"/>
  <c r="N385" i="2"/>
  <c r="O385" i="2"/>
  <c r="D386" i="2"/>
  <c r="E386" i="2"/>
  <c r="G386" i="2"/>
  <c r="H386" i="2"/>
  <c r="I386" i="2"/>
  <c r="J386" i="2"/>
  <c r="K386" i="2"/>
  <c r="L386" i="2"/>
  <c r="M386" i="2"/>
  <c r="N386" i="2"/>
  <c r="O386" i="2"/>
  <c r="D387" i="2"/>
  <c r="E387" i="2"/>
  <c r="G387" i="2"/>
  <c r="H387" i="2"/>
  <c r="I387" i="2"/>
  <c r="J387" i="2"/>
  <c r="K387" i="2"/>
  <c r="L387" i="2"/>
  <c r="M387" i="2"/>
  <c r="N387" i="2"/>
  <c r="O387" i="2"/>
  <c r="D388" i="2"/>
  <c r="E388" i="2"/>
  <c r="G388" i="2"/>
  <c r="H388" i="2"/>
  <c r="I388" i="2"/>
  <c r="J388" i="2"/>
  <c r="K388" i="2"/>
  <c r="L388" i="2"/>
  <c r="M388" i="2"/>
  <c r="N388" i="2"/>
  <c r="O388" i="2"/>
  <c r="D389" i="2"/>
  <c r="E389" i="2"/>
  <c r="G389" i="2"/>
  <c r="H389" i="2"/>
  <c r="I389" i="2"/>
  <c r="J389" i="2"/>
  <c r="K389" i="2"/>
  <c r="L389" i="2"/>
  <c r="M389" i="2"/>
  <c r="N389" i="2"/>
  <c r="O389" i="2"/>
  <c r="D390" i="2"/>
  <c r="E390" i="2"/>
  <c r="G390" i="2"/>
  <c r="H390" i="2"/>
  <c r="I390" i="2"/>
  <c r="J390" i="2"/>
  <c r="K390" i="2"/>
  <c r="L390" i="2"/>
  <c r="M390" i="2"/>
  <c r="N390" i="2"/>
  <c r="O390" i="2"/>
  <c r="D391" i="2"/>
  <c r="E391" i="2"/>
  <c r="G391" i="2"/>
  <c r="H391" i="2"/>
  <c r="I391" i="2"/>
  <c r="J391" i="2"/>
  <c r="K391" i="2"/>
  <c r="L391" i="2"/>
  <c r="M391" i="2"/>
  <c r="N391" i="2"/>
  <c r="O391" i="2"/>
  <c r="D392" i="2"/>
  <c r="E392" i="2"/>
  <c r="G392" i="2"/>
  <c r="H392" i="2"/>
  <c r="I392" i="2"/>
  <c r="J392" i="2"/>
  <c r="K392" i="2"/>
  <c r="L392" i="2"/>
  <c r="M392" i="2"/>
  <c r="N392" i="2"/>
  <c r="O392" i="2"/>
  <c r="D393" i="2"/>
  <c r="E393" i="2"/>
  <c r="G393" i="2"/>
  <c r="H393" i="2"/>
  <c r="I393" i="2"/>
  <c r="J393" i="2"/>
  <c r="K393" i="2"/>
  <c r="L393" i="2"/>
  <c r="M393" i="2"/>
  <c r="N393" i="2"/>
  <c r="O393" i="2"/>
  <c r="D394" i="2"/>
  <c r="E394" i="2"/>
  <c r="G394" i="2"/>
  <c r="H394" i="2"/>
  <c r="I394" i="2"/>
  <c r="J394" i="2"/>
  <c r="K394" i="2"/>
  <c r="L394" i="2"/>
  <c r="M394" i="2"/>
  <c r="N394" i="2"/>
  <c r="O394" i="2"/>
  <c r="D395" i="2"/>
  <c r="E395" i="2"/>
  <c r="G395" i="2"/>
  <c r="H395" i="2"/>
  <c r="I395" i="2"/>
  <c r="J395" i="2"/>
  <c r="K395" i="2"/>
  <c r="L395" i="2"/>
  <c r="M395" i="2"/>
  <c r="N395" i="2"/>
  <c r="O395" i="2"/>
  <c r="D396" i="2"/>
  <c r="E396" i="2"/>
  <c r="G396" i="2"/>
  <c r="H396" i="2"/>
  <c r="I396" i="2"/>
  <c r="J396" i="2"/>
  <c r="K396" i="2"/>
  <c r="L396" i="2"/>
  <c r="M396" i="2"/>
  <c r="N396" i="2"/>
  <c r="O396" i="2"/>
  <c r="D397" i="2"/>
  <c r="E397" i="2"/>
  <c r="G397" i="2"/>
  <c r="H397" i="2"/>
  <c r="I397" i="2"/>
  <c r="J397" i="2"/>
  <c r="K397" i="2"/>
  <c r="L397" i="2"/>
  <c r="M397" i="2"/>
  <c r="N397" i="2"/>
  <c r="O397" i="2"/>
  <c r="D398" i="2"/>
  <c r="E398" i="2"/>
  <c r="G398" i="2"/>
  <c r="H398" i="2"/>
  <c r="I398" i="2"/>
  <c r="J398" i="2"/>
  <c r="K398" i="2"/>
  <c r="L398" i="2"/>
  <c r="M398" i="2"/>
  <c r="N398" i="2"/>
  <c r="O398" i="2"/>
  <c r="D399" i="2"/>
  <c r="E399" i="2"/>
  <c r="G399" i="2"/>
  <c r="H399" i="2"/>
  <c r="I399" i="2"/>
  <c r="J399" i="2"/>
  <c r="K399" i="2"/>
  <c r="L399" i="2"/>
  <c r="M399" i="2"/>
  <c r="N399" i="2"/>
  <c r="O399" i="2"/>
  <c r="D400" i="2"/>
  <c r="E400" i="2"/>
  <c r="G400" i="2"/>
  <c r="H400" i="2"/>
  <c r="I400" i="2"/>
  <c r="J400" i="2"/>
  <c r="K400" i="2"/>
  <c r="L400" i="2"/>
  <c r="M400" i="2"/>
  <c r="N400" i="2"/>
  <c r="O400" i="2"/>
  <c r="D401" i="2"/>
  <c r="E401" i="2"/>
  <c r="G401" i="2"/>
  <c r="H401" i="2"/>
  <c r="I401" i="2"/>
  <c r="J401" i="2"/>
  <c r="K401" i="2"/>
  <c r="L401" i="2"/>
  <c r="M401" i="2"/>
  <c r="N401" i="2"/>
  <c r="O401" i="2"/>
  <c r="D402" i="2"/>
  <c r="E402" i="2"/>
  <c r="G402" i="2"/>
  <c r="H402" i="2"/>
  <c r="I402" i="2"/>
  <c r="J402" i="2"/>
  <c r="K402" i="2"/>
  <c r="L402" i="2"/>
  <c r="M402" i="2"/>
  <c r="N402" i="2"/>
  <c r="O402" i="2"/>
  <c r="D403" i="2"/>
  <c r="E403" i="2"/>
  <c r="G403" i="2"/>
  <c r="H403" i="2"/>
  <c r="I403" i="2"/>
  <c r="J403" i="2"/>
  <c r="K403" i="2"/>
  <c r="L403" i="2"/>
  <c r="M403" i="2"/>
  <c r="N403" i="2"/>
  <c r="O403" i="2"/>
  <c r="D404" i="2"/>
  <c r="E404" i="2"/>
  <c r="G404" i="2"/>
  <c r="H404" i="2"/>
  <c r="I404" i="2"/>
  <c r="J404" i="2"/>
  <c r="K404" i="2"/>
  <c r="L404" i="2"/>
  <c r="M404" i="2"/>
  <c r="N404" i="2"/>
  <c r="O404" i="2"/>
  <c r="D405" i="2"/>
  <c r="E405" i="2"/>
  <c r="G405" i="2"/>
  <c r="H405" i="2"/>
  <c r="I405" i="2"/>
  <c r="J405" i="2"/>
  <c r="K405" i="2"/>
  <c r="L405" i="2"/>
  <c r="M405" i="2"/>
  <c r="N405" i="2"/>
  <c r="O405" i="2"/>
  <c r="D406" i="2"/>
  <c r="E406" i="2"/>
  <c r="G406" i="2"/>
  <c r="H406" i="2"/>
  <c r="I406" i="2"/>
  <c r="J406" i="2"/>
  <c r="K406" i="2"/>
  <c r="L406" i="2"/>
  <c r="M406" i="2"/>
  <c r="N406" i="2"/>
  <c r="O406" i="2"/>
  <c r="D407" i="2"/>
  <c r="E407" i="2"/>
  <c r="G407" i="2"/>
  <c r="H407" i="2"/>
  <c r="I407" i="2"/>
  <c r="J407" i="2"/>
  <c r="K407" i="2"/>
  <c r="L407" i="2"/>
  <c r="M407" i="2"/>
  <c r="N407" i="2"/>
  <c r="O407" i="2"/>
  <c r="D408" i="2"/>
  <c r="E408" i="2"/>
  <c r="G408" i="2"/>
  <c r="H408" i="2"/>
  <c r="I408" i="2"/>
  <c r="J408" i="2"/>
  <c r="K408" i="2"/>
  <c r="L408" i="2"/>
  <c r="M408" i="2"/>
  <c r="N408" i="2"/>
  <c r="O408" i="2"/>
  <c r="D409" i="2"/>
  <c r="E409" i="2"/>
  <c r="G409" i="2"/>
  <c r="H409" i="2"/>
  <c r="I409" i="2"/>
  <c r="J409" i="2"/>
  <c r="K409" i="2"/>
  <c r="L409" i="2"/>
  <c r="M409" i="2"/>
  <c r="N409" i="2"/>
  <c r="O409" i="2"/>
  <c r="D410" i="2"/>
  <c r="E410" i="2"/>
  <c r="G410" i="2"/>
  <c r="H410" i="2"/>
  <c r="I410" i="2"/>
  <c r="J410" i="2"/>
  <c r="K410" i="2"/>
  <c r="L410" i="2"/>
  <c r="M410" i="2"/>
  <c r="N410" i="2"/>
  <c r="O410" i="2"/>
  <c r="D411" i="2"/>
  <c r="E411" i="2"/>
  <c r="G411" i="2"/>
  <c r="H411" i="2"/>
  <c r="I411" i="2"/>
  <c r="J411" i="2"/>
  <c r="K411" i="2"/>
  <c r="L411" i="2"/>
  <c r="M411" i="2"/>
  <c r="N411" i="2"/>
  <c r="O411" i="2"/>
  <c r="D412" i="2"/>
  <c r="E412" i="2"/>
  <c r="G412" i="2"/>
  <c r="H412" i="2"/>
  <c r="I412" i="2"/>
  <c r="J412" i="2"/>
  <c r="K412" i="2"/>
  <c r="L412" i="2"/>
  <c r="M412" i="2"/>
  <c r="N412" i="2"/>
  <c r="O412" i="2"/>
  <c r="D413" i="2"/>
  <c r="E413" i="2"/>
  <c r="G413" i="2"/>
  <c r="H413" i="2"/>
  <c r="I413" i="2"/>
  <c r="J413" i="2"/>
  <c r="K413" i="2"/>
  <c r="L413" i="2"/>
  <c r="M413" i="2"/>
  <c r="N413" i="2"/>
  <c r="O413" i="2"/>
  <c r="D414" i="2"/>
  <c r="E414" i="2"/>
  <c r="G414" i="2"/>
  <c r="H414" i="2"/>
  <c r="I414" i="2"/>
  <c r="J414" i="2"/>
  <c r="K414" i="2"/>
  <c r="L414" i="2"/>
  <c r="M414" i="2"/>
  <c r="N414" i="2"/>
  <c r="O414" i="2"/>
  <c r="D415" i="2"/>
  <c r="E415" i="2"/>
  <c r="G415" i="2"/>
  <c r="H415" i="2"/>
  <c r="I415" i="2"/>
  <c r="J415" i="2"/>
  <c r="K415" i="2"/>
  <c r="L415" i="2"/>
  <c r="M415" i="2"/>
  <c r="N415" i="2"/>
  <c r="O415" i="2"/>
  <c r="D416" i="2"/>
  <c r="E416" i="2"/>
  <c r="G416" i="2"/>
  <c r="H416" i="2"/>
  <c r="I416" i="2"/>
  <c r="J416" i="2"/>
  <c r="K416" i="2"/>
  <c r="L416" i="2"/>
  <c r="M416" i="2"/>
  <c r="N416" i="2"/>
  <c r="O416" i="2"/>
  <c r="D417" i="2"/>
  <c r="E417" i="2"/>
  <c r="G417" i="2"/>
  <c r="H417" i="2"/>
  <c r="I417" i="2"/>
  <c r="J417" i="2"/>
  <c r="K417" i="2"/>
  <c r="L417" i="2"/>
  <c r="M417" i="2"/>
  <c r="N417" i="2"/>
  <c r="O417" i="2"/>
  <c r="D418" i="2"/>
  <c r="E418" i="2"/>
  <c r="G418" i="2"/>
  <c r="H418" i="2"/>
  <c r="I418" i="2"/>
  <c r="J418" i="2"/>
  <c r="K418" i="2"/>
  <c r="L418" i="2"/>
  <c r="M418" i="2"/>
  <c r="N418" i="2"/>
  <c r="O418" i="2"/>
  <c r="D419" i="2"/>
  <c r="E419" i="2"/>
  <c r="G419" i="2"/>
  <c r="H419" i="2"/>
  <c r="I419" i="2"/>
  <c r="J419" i="2"/>
  <c r="K419" i="2"/>
  <c r="L419" i="2"/>
  <c r="M419" i="2"/>
  <c r="N419" i="2"/>
  <c r="O419" i="2"/>
  <c r="D420" i="2"/>
  <c r="E420" i="2"/>
  <c r="G420" i="2"/>
  <c r="H420" i="2"/>
  <c r="I420" i="2"/>
  <c r="J420" i="2"/>
  <c r="K420" i="2"/>
  <c r="L420" i="2"/>
  <c r="M420" i="2"/>
  <c r="N420" i="2"/>
  <c r="O420" i="2"/>
  <c r="D421" i="2"/>
  <c r="E421" i="2"/>
  <c r="G421" i="2"/>
  <c r="H421" i="2"/>
  <c r="I421" i="2"/>
  <c r="J421" i="2"/>
  <c r="K421" i="2"/>
  <c r="L421" i="2"/>
  <c r="M421" i="2"/>
  <c r="N421" i="2"/>
  <c r="O421" i="2"/>
  <c r="D422" i="2"/>
  <c r="E422" i="2"/>
  <c r="G422" i="2"/>
  <c r="H422" i="2"/>
  <c r="I422" i="2"/>
  <c r="J422" i="2"/>
  <c r="K422" i="2"/>
  <c r="L422" i="2"/>
  <c r="M422" i="2"/>
  <c r="N422" i="2"/>
  <c r="O422" i="2"/>
  <c r="D423" i="2"/>
  <c r="E423" i="2"/>
  <c r="G423" i="2"/>
  <c r="H423" i="2"/>
  <c r="I423" i="2"/>
  <c r="J423" i="2"/>
  <c r="K423" i="2"/>
  <c r="L423" i="2"/>
  <c r="M423" i="2"/>
  <c r="N423" i="2"/>
  <c r="O423" i="2"/>
  <c r="D424" i="2"/>
  <c r="E424" i="2"/>
  <c r="G424" i="2"/>
  <c r="H424" i="2"/>
  <c r="I424" i="2"/>
  <c r="J424" i="2"/>
  <c r="K424" i="2"/>
  <c r="L424" i="2"/>
  <c r="M424" i="2"/>
  <c r="N424" i="2"/>
  <c r="O424" i="2"/>
  <c r="D425" i="2"/>
  <c r="E425" i="2"/>
  <c r="G425" i="2"/>
  <c r="H425" i="2"/>
  <c r="I425" i="2"/>
  <c r="J425" i="2"/>
  <c r="K425" i="2"/>
  <c r="L425" i="2"/>
  <c r="M425" i="2"/>
  <c r="N425" i="2"/>
  <c r="O425" i="2"/>
  <c r="D426" i="2"/>
  <c r="E426" i="2"/>
  <c r="G426" i="2"/>
  <c r="H426" i="2"/>
  <c r="I426" i="2"/>
  <c r="J426" i="2"/>
  <c r="K426" i="2"/>
  <c r="L426" i="2"/>
  <c r="M426" i="2"/>
  <c r="N426" i="2"/>
  <c r="O426" i="2"/>
  <c r="D427" i="2"/>
  <c r="E427" i="2"/>
  <c r="G427" i="2"/>
  <c r="H427" i="2"/>
  <c r="I427" i="2"/>
  <c r="J427" i="2"/>
  <c r="K427" i="2"/>
  <c r="L427" i="2"/>
  <c r="M427" i="2"/>
  <c r="N427" i="2"/>
  <c r="O427" i="2"/>
  <c r="D428" i="2"/>
  <c r="E428" i="2"/>
  <c r="G428" i="2"/>
  <c r="H428" i="2"/>
  <c r="I428" i="2"/>
  <c r="J428" i="2"/>
  <c r="K428" i="2"/>
  <c r="L428" i="2"/>
  <c r="M428" i="2"/>
  <c r="N428" i="2"/>
  <c r="O428" i="2"/>
  <c r="D429" i="2"/>
  <c r="E429" i="2"/>
  <c r="G429" i="2"/>
  <c r="H429" i="2"/>
  <c r="I429" i="2"/>
  <c r="J429" i="2"/>
  <c r="K429" i="2"/>
  <c r="L429" i="2"/>
  <c r="M429" i="2"/>
  <c r="N429" i="2"/>
  <c r="O429" i="2"/>
  <c r="D430" i="2"/>
  <c r="E430" i="2"/>
  <c r="G430" i="2"/>
  <c r="H430" i="2"/>
  <c r="I430" i="2"/>
  <c r="J430" i="2"/>
  <c r="K430" i="2"/>
  <c r="L430" i="2"/>
  <c r="M430" i="2"/>
  <c r="N430" i="2"/>
  <c r="O430" i="2"/>
  <c r="D431" i="2"/>
  <c r="E431" i="2"/>
  <c r="G431" i="2"/>
  <c r="H431" i="2"/>
  <c r="I431" i="2"/>
  <c r="J431" i="2"/>
  <c r="K431" i="2"/>
  <c r="L431" i="2"/>
  <c r="M431" i="2"/>
  <c r="N431" i="2"/>
  <c r="O431" i="2"/>
  <c r="D432" i="2"/>
  <c r="E432" i="2"/>
  <c r="G432" i="2"/>
  <c r="H432" i="2"/>
  <c r="I432" i="2"/>
  <c r="J432" i="2"/>
  <c r="K432" i="2"/>
  <c r="L432" i="2"/>
  <c r="M432" i="2"/>
  <c r="N432" i="2"/>
  <c r="O432" i="2"/>
  <c r="D433" i="2"/>
  <c r="E433" i="2"/>
  <c r="G433" i="2"/>
  <c r="H433" i="2"/>
  <c r="I433" i="2"/>
  <c r="J433" i="2"/>
  <c r="K433" i="2"/>
  <c r="L433" i="2"/>
  <c r="M433" i="2"/>
  <c r="N433" i="2"/>
  <c r="O433" i="2"/>
  <c r="D434" i="2"/>
  <c r="E434" i="2"/>
  <c r="G434" i="2"/>
  <c r="H434" i="2"/>
  <c r="I434" i="2"/>
  <c r="J434" i="2"/>
  <c r="K434" i="2"/>
  <c r="L434" i="2"/>
  <c r="M434" i="2"/>
  <c r="N434" i="2"/>
  <c r="O434" i="2"/>
  <c r="D435" i="2"/>
  <c r="E435" i="2"/>
  <c r="G435" i="2"/>
  <c r="H435" i="2"/>
  <c r="I435" i="2"/>
  <c r="J435" i="2"/>
  <c r="K435" i="2"/>
  <c r="L435" i="2"/>
  <c r="M435" i="2"/>
  <c r="N435" i="2"/>
  <c r="O435" i="2"/>
  <c r="D436" i="2"/>
  <c r="E436" i="2"/>
  <c r="G436" i="2"/>
  <c r="H436" i="2"/>
  <c r="I436" i="2"/>
  <c r="J436" i="2"/>
  <c r="K436" i="2"/>
  <c r="L436" i="2"/>
  <c r="M436" i="2"/>
  <c r="N436" i="2"/>
  <c r="O436" i="2"/>
  <c r="D437" i="2"/>
  <c r="E437" i="2"/>
  <c r="G437" i="2"/>
  <c r="H437" i="2"/>
  <c r="I437" i="2"/>
  <c r="J437" i="2"/>
  <c r="K437" i="2"/>
  <c r="L437" i="2"/>
  <c r="M437" i="2"/>
  <c r="N437" i="2"/>
  <c r="O437" i="2"/>
  <c r="D438" i="2"/>
  <c r="E438" i="2"/>
  <c r="G438" i="2"/>
  <c r="H438" i="2"/>
  <c r="I438" i="2"/>
  <c r="J438" i="2"/>
  <c r="K438" i="2"/>
  <c r="L438" i="2"/>
  <c r="M438" i="2"/>
  <c r="N438" i="2"/>
  <c r="O438" i="2"/>
  <c r="D439" i="2"/>
  <c r="E439" i="2"/>
  <c r="G439" i="2"/>
  <c r="H439" i="2"/>
  <c r="I439" i="2"/>
  <c r="J439" i="2"/>
  <c r="K439" i="2"/>
  <c r="L439" i="2"/>
  <c r="M439" i="2"/>
  <c r="N439" i="2"/>
  <c r="O439" i="2"/>
  <c r="D440" i="2"/>
  <c r="E440" i="2"/>
  <c r="G440" i="2"/>
  <c r="H440" i="2"/>
  <c r="I440" i="2"/>
  <c r="J440" i="2"/>
  <c r="K440" i="2"/>
  <c r="L440" i="2"/>
  <c r="M440" i="2"/>
  <c r="N440" i="2"/>
  <c r="O440" i="2"/>
  <c r="D441" i="2"/>
  <c r="E441" i="2"/>
  <c r="G441" i="2"/>
  <c r="H441" i="2"/>
  <c r="I441" i="2"/>
  <c r="J441" i="2"/>
  <c r="K441" i="2"/>
  <c r="L441" i="2"/>
  <c r="M441" i="2"/>
  <c r="N441" i="2"/>
  <c r="O441" i="2"/>
  <c r="D442" i="2"/>
  <c r="E442" i="2"/>
  <c r="G442" i="2"/>
  <c r="H442" i="2"/>
  <c r="I442" i="2"/>
  <c r="J442" i="2"/>
  <c r="K442" i="2"/>
  <c r="L442" i="2"/>
  <c r="M442" i="2"/>
  <c r="N442" i="2"/>
  <c r="O442" i="2"/>
  <c r="D443" i="2"/>
  <c r="E443" i="2"/>
  <c r="G443" i="2"/>
  <c r="H443" i="2"/>
  <c r="I443" i="2"/>
  <c r="J443" i="2"/>
  <c r="K443" i="2"/>
  <c r="L443" i="2"/>
  <c r="M443" i="2"/>
  <c r="N443" i="2"/>
  <c r="O443" i="2"/>
  <c r="D444" i="2"/>
  <c r="E444" i="2"/>
  <c r="G444" i="2"/>
  <c r="H444" i="2"/>
  <c r="I444" i="2"/>
  <c r="J444" i="2"/>
  <c r="K444" i="2"/>
  <c r="L444" i="2"/>
  <c r="M444" i="2"/>
  <c r="N444" i="2"/>
  <c r="O444" i="2"/>
  <c r="D445" i="2"/>
  <c r="E445" i="2"/>
  <c r="G445" i="2"/>
  <c r="H445" i="2"/>
  <c r="I445" i="2"/>
  <c r="J445" i="2"/>
  <c r="K445" i="2"/>
  <c r="L445" i="2"/>
  <c r="M445" i="2"/>
  <c r="N445" i="2"/>
  <c r="O445" i="2"/>
  <c r="D446" i="2"/>
  <c r="E446" i="2"/>
  <c r="G446" i="2"/>
  <c r="H446" i="2"/>
  <c r="I446" i="2"/>
  <c r="J446" i="2"/>
  <c r="K446" i="2"/>
  <c r="L446" i="2"/>
  <c r="M446" i="2"/>
  <c r="N446" i="2"/>
  <c r="O446" i="2"/>
  <c r="D447" i="2"/>
  <c r="E447" i="2"/>
  <c r="G447" i="2"/>
  <c r="H447" i="2"/>
  <c r="I447" i="2"/>
  <c r="J447" i="2"/>
  <c r="K447" i="2"/>
  <c r="L447" i="2"/>
  <c r="M447" i="2"/>
  <c r="N447" i="2"/>
  <c r="O447" i="2"/>
  <c r="D448" i="2"/>
  <c r="E448" i="2"/>
  <c r="G448" i="2"/>
  <c r="H448" i="2"/>
  <c r="I448" i="2"/>
  <c r="J448" i="2"/>
  <c r="K448" i="2"/>
  <c r="L448" i="2"/>
  <c r="M448" i="2"/>
  <c r="N448" i="2"/>
  <c r="O448" i="2"/>
  <c r="D449" i="2"/>
  <c r="E449" i="2"/>
  <c r="G449" i="2"/>
  <c r="H449" i="2"/>
  <c r="I449" i="2"/>
  <c r="J449" i="2"/>
  <c r="K449" i="2"/>
  <c r="L449" i="2"/>
  <c r="M449" i="2"/>
  <c r="N449" i="2"/>
  <c r="O449" i="2"/>
  <c r="D450" i="2"/>
  <c r="E450" i="2"/>
  <c r="G450" i="2"/>
  <c r="H450" i="2"/>
  <c r="I450" i="2"/>
  <c r="J450" i="2"/>
  <c r="K450" i="2"/>
  <c r="L450" i="2"/>
  <c r="M450" i="2"/>
  <c r="N450" i="2"/>
  <c r="O450" i="2"/>
  <c r="D451" i="2"/>
  <c r="E451" i="2"/>
  <c r="G451" i="2"/>
  <c r="H451" i="2"/>
  <c r="I451" i="2"/>
  <c r="J451" i="2"/>
  <c r="C451" i="2" s="1"/>
  <c r="K451" i="2"/>
  <c r="L451" i="2"/>
  <c r="M451" i="2"/>
  <c r="N451" i="2"/>
  <c r="O451" i="2"/>
  <c r="D452" i="2"/>
  <c r="E452" i="2"/>
  <c r="G452" i="2"/>
  <c r="H452" i="2"/>
  <c r="I452" i="2"/>
  <c r="J452" i="2"/>
  <c r="K452" i="2"/>
  <c r="L452" i="2"/>
  <c r="M452" i="2"/>
  <c r="N452" i="2"/>
  <c r="O452" i="2"/>
  <c r="D453" i="2"/>
  <c r="E453" i="2"/>
  <c r="G453" i="2"/>
  <c r="H453" i="2"/>
  <c r="I453" i="2"/>
  <c r="J453" i="2"/>
  <c r="K453" i="2"/>
  <c r="L453" i="2"/>
  <c r="M453" i="2"/>
  <c r="N453" i="2"/>
  <c r="O453" i="2"/>
  <c r="C454" i="2"/>
  <c r="D454" i="2"/>
  <c r="E454" i="2"/>
  <c r="G454" i="2"/>
  <c r="H454" i="2"/>
  <c r="I454" i="2"/>
  <c r="J454" i="2"/>
  <c r="K454" i="2"/>
  <c r="L454" i="2"/>
  <c r="M454" i="2"/>
  <c r="N454" i="2"/>
  <c r="O454" i="2"/>
  <c r="C455" i="2"/>
  <c r="D455" i="2"/>
  <c r="E455" i="2"/>
  <c r="G455" i="2"/>
  <c r="H455" i="2"/>
  <c r="I455" i="2"/>
  <c r="J455" i="2"/>
  <c r="K455" i="2"/>
  <c r="L455" i="2"/>
  <c r="M455" i="2"/>
  <c r="N455" i="2"/>
  <c r="O455" i="2"/>
  <c r="D456" i="2"/>
  <c r="E456" i="2"/>
  <c r="G456" i="2"/>
  <c r="H456" i="2"/>
  <c r="I456" i="2"/>
  <c r="J456" i="2"/>
  <c r="K456" i="2"/>
  <c r="L456" i="2"/>
  <c r="M456" i="2"/>
  <c r="N456" i="2"/>
  <c r="O456" i="2"/>
  <c r="D457" i="2"/>
  <c r="E457" i="2"/>
  <c r="G457" i="2"/>
  <c r="H457" i="2"/>
  <c r="I457" i="2"/>
  <c r="J457" i="2"/>
  <c r="K457" i="2"/>
  <c r="L457" i="2"/>
  <c r="M457" i="2"/>
  <c r="N457" i="2"/>
  <c r="O457" i="2"/>
  <c r="D458" i="2"/>
  <c r="E458" i="2"/>
  <c r="G458" i="2"/>
  <c r="H458" i="2"/>
  <c r="I458" i="2"/>
  <c r="J458" i="2"/>
  <c r="K458" i="2"/>
  <c r="L458" i="2"/>
  <c r="M458" i="2"/>
  <c r="N458" i="2"/>
  <c r="O458" i="2"/>
  <c r="D459" i="2"/>
  <c r="E459" i="2"/>
  <c r="G459" i="2"/>
  <c r="H459" i="2"/>
  <c r="I459" i="2"/>
  <c r="J459" i="2"/>
  <c r="K459" i="2"/>
  <c r="L459" i="2"/>
  <c r="M459" i="2"/>
  <c r="N459" i="2"/>
  <c r="O459" i="2"/>
  <c r="D460" i="2"/>
  <c r="E460" i="2"/>
  <c r="G460" i="2"/>
  <c r="H460" i="2"/>
  <c r="I460" i="2"/>
  <c r="J460" i="2"/>
  <c r="K460" i="2"/>
  <c r="L460" i="2"/>
  <c r="M460" i="2"/>
  <c r="N460" i="2"/>
  <c r="O460" i="2"/>
  <c r="D461" i="2"/>
  <c r="E461" i="2"/>
  <c r="G461" i="2"/>
  <c r="H461" i="2"/>
  <c r="I461" i="2"/>
  <c r="J461" i="2"/>
  <c r="K461" i="2"/>
  <c r="L461" i="2"/>
  <c r="M461" i="2"/>
  <c r="N461" i="2"/>
  <c r="O461" i="2"/>
  <c r="C462" i="2"/>
  <c r="D462" i="2"/>
  <c r="E462" i="2"/>
  <c r="G462" i="2"/>
  <c r="H462" i="2"/>
  <c r="I462" i="2"/>
  <c r="J462" i="2"/>
  <c r="K462" i="2"/>
  <c r="L462" i="2"/>
  <c r="M462" i="2"/>
  <c r="N462" i="2"/>
  <c r="O462" i="2"/>
  <c r="C463" i="2"/>
  <c r="D463" i="2"/>
  <c r="E463" i="2"/>
  <c r="G463" i="2"/>
  <c r="H463" i="2"/>
  <c r="I463" i="2"/>
  <c r="J463" i="2"/>
  <c r="K463" i="2"/>
  <c r="L463" i="2"/>
  <c r="M463" i="2"/>
  <c r="N463" i="2"/>
  <c r="O463" i="2"/>
  <c r="D464" i="2"/>
  <c r="E464" i="2"/>
  <c r="G464" i="2"/>
  <c r="H464" i="2"/>
  <c r="I464" i="2"/>
  <c r="J464" i="2"/>
  <c r="K464" i="2"/>
  <c r="L464" i="2"/>
  <c r="M464" i="2"/>
  <c r="N464" i="2"/>
  <c r="O464" i="2"/>
  <c r="D465" i="2"/>
  <c r="E465" i="2"/>
  <c r="G465" i="2"/>
  <c r="H465" i="2"/>
  <c r="I465" i="2"/>
  <c r="J465" i="2"/>
  <c r="K465" i="2"/>
  <c r="L465" i="2"/>
  <c r="M465" i="2"/>
  <c r="N465" i="2"/>
  <c r="O465" i="2"/>
  <c r="D466" i="2"/>
  <c r="E466" i="2"/>
  <c r="G466" i="2"/>
  <c r="H466" i="2"/>
  <c r="I466" i="2"/>
  <c r="J466" i="2"/>
  <c r="K466" i="2"/>
  <c r="L466" i="2"/>
  <c r="M466" i="2"/>
  <c r="N466" i="2"/>
  <c r="O466" i="2"/>
  <c r="D467" i="2"/>
  <c r="E467" i="2"/>
  <c r="G467" i="2"/>
  <c r="H467" i="2"/>
  <c r="I467" i="2"/>
  <c r="J467" i="2"/>
  <c r="K467" i="2"/>
  <c r="L467" i="2"/>
  <c r="M467" i="2"/>
  <c r="N467" i="2"/>
  <c r="O467" i="2"/>
  <c r="D468" i="2"/>
  <c r="E468" i="2"/>
  <c r="G468" i="2"/>
  <c r="H468" i="2"/>
  <c r="I468" i="2"/>
  <c r="J468" i="2"/>
  <c r="K468" i="2"/>
  <c r="L468" i="2"/>
  <c r="M468" i="2"/>
  <c r="N468" i="2"/>
  <c r="O468" i="2"/>
  <c r="D469" i="2"/>
  <c r="E469" i="2"/>
  <c r="G469" i="2"/>
  <c r="H469" i="2"/>
  <c r="I469" i="2"/>
  <c r="J469" i="2"/>
  <c r="K469" i="2"/>
  <c r="L469" i="2"/>
  <c r="M469" i="2"/>
  <c r="N469" i="2"/>
  <c r="O469" i="2"/>
  <c r="D470" i="2"/>
  <c r="E470" i="2"/>
  <c r="G470" i="2"/>
  <c r="H470" i="2"/>
  <c r="I470" i="2"/>
  <c r="J470" i="2"/>
  <c r="K470" i="2"/>
  <c r="L470" i="2"/>
  <c r="M470" i="2"/>
  <c r="N470" i="2"/>
  <c r="O470" i="2"/>
  <c r="D471" i="2"/>
  <c r="E471" i="2"/>
  <c r="G471" i="2"/>
  <c r="H471" i="2"/>
  <c r="I471" i="2"/>
  <c r="J471" i="2"/>
  <c r="K471" i="2"/>
  <c r="L471" i="2"/>
  <c r="M471" i="2"/>
  <c r="N471" i="2"/>
  <c r="O471" i="2"/>
  <c r="D472" i="2"/>
  <c r="E472" i="2"/>
  <c r="G472" i="2"/>
  <c r="H472" i="2"/>
  <c r="I472" i="2"/>
  <c r="J472" i="2"/>
  <c r="K472" i="2"/>
  <c r="L472" i="2"/>
  <c r="M472" i="2"/>
  <c r="N472" i="2"/>
  <c r="O472" i="2"/>
  <c r="D473" i="2"/>
  <c r="E473" i="2"/>
  <c r="G473" i="2"/>
  <c r="H473" i="2"/>
  <c r="I473" i="2"/>
  <c r="J473" i="2"/>
  <c r="K473" i="2"/>
  <c r="L473" i="2"/>
  <c r="M473" i="2"/>
  <c r="N473" i="2"/>
  <c r="O473" i="2"/>
  <c r="D474" i="2"/>
  <c r="E474" i="2"/>
  <c r="G474" i="2"/>
  <c r="H474" i="2"/>
  <c r="I474" i="2"/>
  <c r="J474" i="2"/>
  <c r="K474" i="2"/>
  <c r="L474" i="2"/>
  <c r="M474" i="2"/>
  <c r="N474" i="2"/>
  <c r="O474" i="2"/>
  <c r="D475" i="2"/>
  <c r="E475" i="2"/>
  <c r="G475" i="2"/>
  <c r="H475" i="2"/>
  <c r="I475" i="2"/>
  <c r="J475" i="2"/>
  <c r="C475" i="2" s="1"/>
  <c r="K475" i="2"/>
  <c r="L475" i="2"/>
  <c r="M475" i="2"/>
  <c r="N475" i="2"/>
  <c r="O475" i="2"/>
  <c r="D476" i="2"/>
  <c r="E476" i="2"/>
  <c r="G476" i="2"/>
  <c r="H476" i="2"/>
  <c r="I476" i="2"/>
  <c r="J476" i="2"/>
  <c r="K476" i="2"/>
  <c r="L476" i="2"/>
  <c r="M476" i="2"/>
  <c r="N476" i="2"/>
  <c r="O476" i="2"/>
  <c r="D477" i="2"/>
  <c r="E477" i="2"/>
  <c r="G477" i="2"/>
  <c r="H477" i="2"/>
  <c r="I477" i="2"/>
  <c r="J477" i="2"/>
  <c r="K477" i="2"/>
  <c r="L477" i="2"/>
  <c r="M477" i="2"/>
  <c r="N477" i="2"/>
  <c r="O477" i="2"/>
  <c r="C478" i="2"/>
  <c r="D478" i="2"/>
  <c r="E478" i="2"/>
  <c r="G478" i="2"/>
  <c r="H478" i="2"/>
  <c r="I478" i="2"/>
  <c r="J478" i="2"/>
  <c r="K478" i="2"/>
  <c r="L478" i="2"/>
  <c r="M478" i="2"/>
  <c r="N478" i="2"/>
  <c r="O478" i="2"/>
  <c r="C479" i="2"/>
  <c r="D479" i="2"/>
  <c r="E479" i="2"/>
  <c r="G479" i="2"/>
  <c r="H479" i="2"/>
  <c r="I479" i="2"/>
  <c r="J479" i="2"/>
  <c r="K479" i="2"/>
  <c r="L479" i="2"/>
  <c r="M479" i="2"/>
  <c r="N479" i="2"/>
  <c r="O479" i="2"/>
  <c r="C480" i="2"/>
  <c r="D480" i="2"/>
  <c r="E480" i="2"/>
  <c r="G480" i="2"/>
  <c r="H480" i="2"/>
  <c r="I480" i="2"/>
  <c r="J480" i="2"/>
  <c r="K480" i="2"/>
  <c r="L480" i="2"/>
  <c r="M480" i="2"/>
  <c r="N480" i="2"/>
  <c r="O480" i="2"/>
  <c r="D481" i="2"/>
  <c r="E481" i="2"/>
  <c r="G481" i="2"/>
  <c r="H481" i="2"/>
  <c r="I481" i="2"/>
  <c r="J481" i="2"/>
  <c r="K481" i="2"/>
  <c r="L481" i="2"/>
  <c r="M481" i="2"/>
  <c r="N481" i="2"/>
  <c r="O481" i="2"/>
  <c r="D482" i="2"/>
  <c r="E482" i="2"/>
  <c r="G482" i="2"/>
  <c r="H482" i="2"/>
  <c r="I482" i="2"/>
  <c r="J482" i="2"/>
  <c r="K482" i="2"/>
  <c r="L482" i="2"/>
  <c r="M482" i="2"/>
  <c r="N482" i="2"/>
  <c r="O482" i="2"/>
  <c r="D483" i="2"/>
  <c r="E483" i="2"/>
  <c r="G483" i="2"/>
  <c r="H483" i="2"/>
  <c r="I483" i="2"/>
  <c r="J483" i="2"/>
  <c r="K483" i="2"/>
  <c r="L483" i="2"/>
  <c r="M483" i="2"/>
  <c r="N483" i="2"/>
  <c r="O483" i="2"/>
  <c r="D484" i="2"/>
  <c r="E484" i="2"/>
  <c r="G484" i="2"/>
  <c r="H484" i="2"/>
  <c r="I484" i="2"/>
  <c r="J484" i="2"/>
  <c r="K484" i="2"/>
  <c r="L484" i="2"/>
  <c r="M484" i="2"/>
  <c r="N484" i="2"/>
  <c r="O484" i="2"/>
  <c r="D485" i="2"/>
  <c r="E485" i="2"/>
  <c r="G485" i="2"/>
  <c r="H485" i="2"/>
  <c r="I485" i="2"/>
  <c r="J485" i="2"/>
  <c r="K485" i="2"/>
  <c r="L485" i="2"/>
  <c r="M485" i="2"/>
  <c r="N485" i="2"/>
  <c r="O485" i="2"/>
  <c r="D486" i="2"/>
  <c r="E486" i="2"/>
  <c r="G486" i="2"/>
  <c r="H486" i="2"/>
  <c r="I486" i="2"/>
  <c r="J486" i="2"/>
  <c r="K486" i="2"/>
  <c r="L486" i="2"/>
  <c r="M486" i="2"/>
  <c r="N486" i="2"/>
  <c r="O486" i="2"/>
  <c r="D487" i="2"/>
  <c r="E487" i="2"/>
  <c r="G487" i="2"/>
  <c r="H487" i="2"/>
  <c r="I487" i="2"/>
  <c r="J487" i="2"/>
  <c r="K487" i="2"/>
  <c r="L487" i="2"/>
  <c r="M487" i="2"/>
  <c r="N487" i="2"/>
  <c r="O487" i="2"/>
  <c r="D488" i="2"/>
  <c r="E488" i="2"/>
  <c r="G488" i="2"/>
  <c r="H488" i="2"/>
  <c r="I488" i="2"/>
  <c r="J488" i="2"/>
  <c r="K488" i="2"/>
  <c r="L488" i="2"/>
  <c r="M488" i="2"/>
  <c r="N488" i="2"/>
  <c r="O488" i="2"/>
  <c r="D489" i="2"/>
  <c r="E489" i="2"/>
  <c r="G489" i="2"/>
  <c r="H489" i="2"/>
  <c r="I489" i="2"/>
  <c r="J489" i="2"/>
  <c r="K489" i="2"/>
  <c r="L489" i="2"/>
  <c r="M489" i="2"/>
  <c r="N489" i="2"/>
  <c r="O489" i="2"/>
  <c r="D490" i="2"/>
  <c r="E490" i="2"/>
  <c r="G490" i="2"/>
  <c r="H490" i="2"/>
  <c r="I490" i="2"/>
  <c r="J490" i="2"/>
  <c r="K490" i="2"/>
  <c r="L490" i="2"/>
  <c r="M490" i="2"/>
  <c r="N490" i="2"/>
  <c r="O490" i="2"/>
  <c r="D491" i="2"/>
  <c r="E491" i="2"/>
  <c r="G491" i="2"/>
  <c r="H491" i="2"/>
  <c r="I491" i="2"/>
  <c r="J491" i="2"/>
  <c r="C491" i="2" s="1"/>
  <c r="K491" i="2"/>
  <c r="L491" i="2"/>
  <c r="M491" i="2"/>
  <c r="N491" i="2"/>
  <c r="O491" i="2"/>
  <c r="D492" i="2"/>
  <c r="E492" i="2"/>
  <c r="G492" i="2"/>
  <c r="H492" i="2"/>
  <c r="I492" i="2"/>
  <c r="J492" i="2"/>
  <c r="K492" i="2"/>
  <c r="L492" i="2"/>
  <c r="M492" i="2"/>
  <c r="N492" i="2"/>
  <c r="O492" i="2"/>
  <c r="D493" i="2"/>
  <c r="E493" i="2"/>
  <c r="G493" i="2"/>
  <c r="H493" i="2"/>
  <c r="I493" i="2"/>
  <c r="J493" i="2"/>
  <c r="K493" i="2"/>
  <c r="L493" i="2"/>
  <c r="M493" i="2"/>
  <c r="N493" i="2"/>
  <c r="O493" i="2"/>
  <c r="C494" i="2"/>
  <c r="D494" i="2"/>
  <c r="E494" i="2"/>
  <c r="G494" i="2"/>
  <c r="H494" i="2"/>
  <c r="I494" i="2"/>
  <c r="J494" i="2"/>
  <c r="K494" i="2"/>
  <c r="L494" i="2"/>
  <c r="M494" i="2"/>
  <c r="N494" i="2"/>
  <c r="O494" i="2"/>
  <c r="C495" i="2"/>
  <c r="D495" i="2"/>
  <c r="E495" i="2"/>
  <c r="G495" i="2"/>
  <c r="H495" i="2"/>
  <c r="I495" i="2"/>
  <c r="J495" i="2"/>
  <c r="K495" i="2"/>
  <c r="L495" i="2"/>
  <c r="M495" i="2"/>
  <c r="N495" i="2"/>
  <c r="O495" i="2"/>
  <c r="C496" i="2"/>
  <c r="D496" i="2"/>
  <c r="E496" i="2"/>
  <c r="G496" i="2"/>
  <c r="H496" i="2"/>
  <c r="I496" i="2"/>
  <c r="J496" i="2"/>
  <c r="K496" i="2"/>
  <c r="L496" i="2"/>
  <c r="M496" i="2"/>
  <c r="N496" i="2"/>
  <c r="O496" i="2"/>
  <c r="D497" i="2"/>
  <c r="E497" i="2"/>
  <c r="G497" i="2"/>
  <c r="H497" i="2"/>
  <c r="I497" i="2"/>
  <c r="J497" i="2"/>
  <c r="K497" i="2"/>
  <c r="L497" i="2"/>
  <c r="M497" i="2"/>
  <c r="N497" i="2"/>
  <c r="O497" i="2"/>
  <c r="D498" i="2"/>
  <c r="E498" i="2"/>
  <c r="G498" i="2"/>
  <c r="H498" i="2"/>
  <c r="I498" i="2"/>
  <c r="J498" i="2"/>
  <c r="K498" i="2"/>
  <c r="L498" i="2"/>
  <c r="M498" i="2"/>
  <c r="N498" i="2"/>
  <c r="O498" i="2"/>
  <c r="D499" i="2"/>
  <c r="E499" i="2"/>
  <c r="G499" i="2"/>
  <c r="H499" i="2"/>
  <c r="I499" i="2"/>
  <c r="J499" i="2"/>
  <c r="K499" i="2"/>
  <c r="L499" i="2"/>
  <c r="M499" i="2"/>
  <c r="N499" i="2"/>
  <c r="O499" i="2"/>
  <c r="D500" i="2"/>
  <c r="E500" i="2"/>
  <c r="G500" i="2"/>
  <c r="H500" i="2"/>
  <c r="I500" i="2"/>
  <c r="J500" i="2"/>
  <c r="K500" i="2"/>
  <c r="L500" i="2"/>
  <c r="M500" i="2"/>
  <c r="N500" i="2"/>
  <c r="O500" i="2"/>
  <c r="D501" i="2"/>
  <c r="E501" i="2"/>
  <c r="G501" i="2"/>
  <c r="H501" i="2"/>
  <c r="I501" i="2"/>
  <c r="J501" i="2"/>
  <c r="K501" i="2"/>
  <c r="L501" i="2"/>
  <c r="M501" i="2"/>
  <c r="N501" i="2"/>
  <c r="O501" i="2"/>
  <c r="D502" i="2"/>
  <c r="E502" i="2"/>
  <c r="G502" i="2"/>
  <c r="H502" i="2"/>
  <c r="I502" i="2"/>
  <c r="J502" i="2"/>
  <c r="K502" i="2"/>
  <c r="L502" i="2"/>
  <c r="M502" i="2"/>
  <c r="N502" i="2"/>
  <c r="O502" i="2"/>
  <c r="D503" i="2"/>
  <c r="E503" i="2"/>
  <c r="G503" i="2"/>
  <c r="H503" i="2"/>
  <c r="I503" i="2"/>
  <c r="J503" i="2"/>
  <c r="K503" i="2"/>
  <c r="L503" i="2"/>
  <c r="M503" i="2"/>
  <c r="N503" i="2"/>
  <c r="O503" i="2"/>
  <c r="D504" i="2"/>
  <c r="E504" i="2"/>
  <c r="G504" i="2"/>
  <c r="H504" i="2"/>
  <c r="I504" i="2"/>
  <c r="J504" i="2"/>
  <c r="C504" i="2" s="1"/>
  <c r="K504" i="2"/>
  <c r="L504" i="2"/>
  <c r="M504" i="2"/>
  <c r="N504" i="2"/>
  <c r="O504" i="2"/>
  <c r="D505" i="2"/>
  <c r="E505" i="2"/>
  <c r="G505" i="2"/>
  <c r="H505" i="2"/>
  <c r="I505" i="2"/>
  <c r="J505" i="2"/>
  <c r="K505" i="2"/>
  <c r="L505" i="2"/>
  <c r="M505" i="2"/>
  <c r="N505" i="2"/>
  <c r="O505" i="2"/>
  <c r="D506" i="2"/>
  <c r="E506" i="2"/>
  <c r="G506" i="2"/>
  <c r="H506" i="2"/>
  <c r="I506" i="2"/>
  <c r="J506" i="2"/>
  <c r="K506" i="2"/>
  <c r="L506" i="2"/>
  <c r="M506" i="2"/>
  <c r="N506" i="2"/>
  <c r="O506" i="2"/>
  <c r="D507" i="2"/>
  <c r="E507" i="2"/>
  <c r="G507" i="2"/>
  <c r="H507" i="2"/>
  <c r="I507" i="2"/>
  <c r="J507" i="2"/>
  <c r="C507" i="2" s="1"/>
  <c r="K507" i="2"/>
  <c r="L507" i="2"/>
  <c r="M507" i="2"/>
  <c r="N507" i="2"/>
  <c r="O507" i="2"/>
  <c r="D508" i="2"/>
  <c r="E508" i="2"/>
  <c r="G508" i="2"/>
  <c r="H508" i="2"/>
  <c r="I508" i="2"/>
  <c r="J508" i="2"/>
  <c r="K508" i="2"/>
  <c r="L508" i="2"/>
  <c r="M508" i="2"/>
  <c r="N508" i="2"/>
  <c r="O508" i="2"/>
  <c r="D509" i="2"/>
  <c r="E509" i="2"/>
  <c r="G509" i="2"/>
  <c r="H509" i="2"/>
  <c r="I509" i="2"/>
  <c r="J509" i="2"/>
  <c r="K509" i="2"/>
  <c r="L509" i="2"/>
  <c r="M509" i="2"/>
  <c r="N509" i="2"/>
  <c r="O509" i="2"/>
  <c r="C510" i="2"/>
  <c r="D510" i="2"/>
  <c r="E510" i="2"/>
  <c r="G510" i="2"/>
  <c r="H510" i="2"/>
  <c r="I510" i="2"/>
  <c r="J510" i="2"/>
  <c r="K510" i="2"/>
  <c r="L510" i="2"/>
  <c r="M510" i="2"/>
  <c r="N510" i="2"/>
  <c r="O510" i="2"/>
  <c r="C511" i="2"/>
  <c r="D511" i="2"/>
  <c r="E511" i="2"/>
  <c r="G511" i="2"/>
  <c r="H511" i="2"/>
  <c r="I511" i="2"/>
  <c r="J511" i="2"/>
  <c r="K511" i="2"/>
  <c r="L511" i="2"/>
  <c r="M511" i="2"/>
  <c r="N511" i="2"/>
  <c r="O511" i="2"/>
  <c r="C512" i="2"/>
  <c r="D512" i="2"/>
  <c r="E512" i="2"/>
  <c r="G512" i="2"/>
  <c r="H512" i="2"/>
  <c r="I512" i="2"/>
  <c r="J512" i="2"/>
  <c r="K512" i="2"/>
  <c r="L512" i="2"/>
  <c r="M512" i="2"/>
  <c r="N512" i="2"/>
  <c r="O512" i="2"/>
  <c r="D513" i="2"/>
  <c r="E513" i="2"/>
  <c r="G513" i="2"/>
  <c r="H513" i="2"/>
  <c r="I513" i="2"/>
  <c r="J513" i="2"/>
  <c r="K513" i="2"/>
  <c r="L513" i="2"/>
  <c r="M513" i="2"/>
  <c r="N513" i="2"/>
  <c r="O513" i="2"/>
  <c r="D514" i="2"/>
  <c r="E514" i="2"/>
  <c r="G514" i="2"/>
  <c r="H514" i="2"/>
  <c r="I514" i="2"/>
  <c r="J514" i="2"/>
  <c r="K514" i="2"/>
  <c r="L514" i="2"/>
  <c r="M514" i="2"/>
  <c r="N514" i="2"/>
  <c r="O514" i="2"/>
  <c r="D515" i="2"/>
  <c r="E515" i="2"/>
  <c r="G515" i="2"/>
  <c r="H515" i="2"/>
  <c r="I515" i="2"/>
  <c r="J515" i="2"/>
  <c r="K515" i="2"/>
  <c r="L515" i="2"/>
  <c r="M515" i="2"/>
  <c r="N515" i="2"/>
  <c r="O515" i="2"/>
  <c r="D516" i="2"/>
  <c r="E516" i="2"/>
  <c r="G516" i="2"/>
  <c r="H516" i="2"/>
  <c r="I516" i="2"/>
  <c r="J516" i="2"/>
  <c r="K516" i="2"/>
  <c r="L516" i="2"/>
  <c r="M516" i="2"/>
  <c r="N516" i="2"/>
  <c r="O516" i="2"/>
  <c r="D517" i="2"/>
  <c r="E517" i="2"/>
  <c r="G517" i="2"/>
  <c r="H517" i="2"/>
  <c r="I517" i="2"/>
  <c r="J517" i="2"/>
  <c r="K517" i="2"/>
  <c r="L517" i="2"/>
  <c r="M517" i="2"/>
  <c r="N517" i="2"/>
  <c r="O517" i="2"/>
  <c r="D518" i="2"/>
  <c r="E518" i="2"/>
  <c r="G518" i="2"/>
  <c r="H518" i="2"/>
  <c r="I518" i="2"/>
  <c r="J518" i="2"/>
  <c r="K518" i="2"/>
  <c r="L518" i="2"/>
  <c r="M518" i="2"/>
  <c r="N518" i="2"/>
  <c r="O518" i="2"/>
  <c r="D519" i="2"/>
  <c r="E519" i="2"/>
  <c r="G519" i="2"/>
  <c r="H519" i="2"/>
  <c r="I519" i="2"/>
  <c r="J519" i="2"/>
  <c r="K519" i="2"/>
  <c r="L519" i="2"/>
  <c r="M519" i="2"/>
  <c r="N519" i="2"/>
  <c r="O519" i="2"/>
  <c r="D520" i="2"/>
  <c r="E520" i="2"/>
  <c r="G520" i="2"/>
  <c r="H520" i="2"/>
  <c r="I520" i="2"/>
  <c r="J520" i="2"/>
  <c r="C520" i="2" s="1"/>
  <c r="K520" i="2"/>
  <c r="L520" i="2"/>
  <c r="M520" i="2"/>
  <c r="N520" i="2"/>
  <c r="O520" i="2"/>
  <c r="D521" i="2"/>
  <c r="E521" i="2"/>
  <c r="G521" i="2"/>
  <c r="H521" i="2"/>
  <c r="I521" i="2"/>
  <c r="J521" i="2"/>
  <c r="K521" i="2"/>
  <c r="L521" i="2"/>
  <c r="M521" i="2"/>
  <c r="N521" i="2"/>
  <c r="O521" i="2"/>
  <c r="D522" i="2"/>
  <c r="E522" i="2"/>
  <c r="G522" i="2"/>
  <c r="H522" i="2"/>
  <c r="I522" i="2"/>
  <c r="J522" i="2"/>
  <c r="K522" i="2"/>
  <c r="L522" i="2"/>
  <c r="M522" i="2"/>
  <c r="N522" i="2"/>
  <c r="O522" i="2"/>
  <c r="D523" i="2"/>
  <c r="E523" i="2"/>
  <c r="G523" i="2"/>
  <c r="H523" i="2"/>
  <c r="I523" i="2"/>
  <c r="J523" i="2"/>
  <c r="C523" i="2" s="1"/>
  <c r="K523" i="2"/>
  <c r="L523" i="2"/>
  <c r="M523" i="2"/>
  <c r="N523" i="2"/>
  <c r="O523" i="2"/>
  <c r="D524" i="2"/>
  <c r="E524" i="2"/>
  <c r="G524" i="2"/>
  <c r="H524" i="2"/>
  <c r="I524" i="2"/>
  <c r="J524" i="2"/>
  <c r="K524" i="2"/>
  <c r="L524" i="2"/>
  <c r="M524" i="2"/>
  <c r="N524" i="2"/>
  <c r="O524" i="2"/>
  <c r="D525" i="2"/>
  <c r="E525" i="2"/>
  <c r="G525" i="2"/>
  <c r="H525" i="2"/>
  <c r="I525" i="2"/>
  <c r="J525" i="2"/>
  <c r="K525" i="2"/>
  <c r="L525" i="2"/>
  <c r="M525" i="2"/>
  <c r="N525" i="2"/>
  <c r="O525" i="2"/>
  <c r="C526" i="2"/>
  <c r="D526" i="2"/>
  <c r="E526" i="2"/>
  <c r="G526" i="2"/>
  <c r="H526" i="2"/>
  <c r="I526" i="2"/>
  <c r="J526" i="2"/>
  <c r="K526" i="2"/>
  <c r="L526" i="2"/>
  <c r="M526" i="2"/>
  <c r="N526" i="2"/>
  <c r="O526" i="2"/>
  <c r="C527" i="2"/>
  <c r="D527" i="2"/>
  <c r="E527" i="2"/>
  <c r="G527" i="2"/>
  <c r="H527" i="2"/>
  <c r="I527" i="2"/>
  <c r="J527" i="2"/>
  <c r="K527" i="2"/>
  <c r="L527" i="2"/>
  <c r="M527" i="2"/>
  <c r="N527" i="2"/>
  <c r="O527" i="2"/>
  <c r="C528" i="2"/>
  <c r="D528" i="2"/>
  <c r="E528" i="2"/>
  <c r="G528" i="2"/>
  <c r="H528" i="2"/>
  <c r="I528" i="2"/>
  <c r="J528" i="2"/>
  <c r="K528" i="2"/>
  <c r="L528" i="2"/>
  <c r="M528" i="2"/>
  <c r="N528" i="2"/>
  <c r="O528" i="2"/>
  <c r="D529" i="2"/>
  <c r="E529" i="2"/>
  <c r="G529" i="2"/>
  <c r="H529" i="2"/>
  <c r="I529" i="2"/>
  <c r="J529" i="2"/>
  <c r="K529" i="2"/>
  <c r="L529" i="2"/>
  <c r="M529" i="2"/>
  <c r="N529" i="2"/>
  <c r="O529" i="2"/>
  <c r="D530" i="2"/>
  <c r="E530" i="2"/>
  <c r="G530" i="2"/>
  <c r="H530" i="2"/>
  <c r="I530" i="2"/>
  <c r="J530" i="2"/>
  <c r="K530" i="2"/>
  <c r="L530" i="2"/>
  <c r="M530" i="2"/>
  <c r="N530" i="2"/>
  <c r="O530" i="2"/>
  <c r="D531" i="2"/>
  <c r="E531" i="2"/>
  <c r="G531" i="2"/>
  <c r="H531" i="2"/>
  <c r="I531" i="2"/>
  <c r="J531" i="2"/>
  <c r="K531" i="2"/>
  <c r="L531" i="2"/>
  <c r="M531" i="2"/>
  <c r="N531" i="2"/>
  <c r="O531" i="2"/>
  <c r="D532" i="2"/>
  <c r="E532" i="2"/>
  <c r="G532" i="2"/>
  <c r="H532" i="2"/>
  <c r="I532" i="2"/>
  <c r="J532" i="2"/>
  <c r="K532" i="2"/>
  <c r="L532" i="2"/>
  <c r="M532" i="2"/>
  <c r="N532" i="2"/>
  <c r="O532" i="2"/>
  <c r="D533" i="2"/>
  <c r="E533" i="2"/>
  <c r="G533" i="2"/>
  <c r="H533" i="2"/>
  <c r="I533" i="2"/>
  <c r="J533" i="2"/>
  <c r="K533" i="2"/>
  <c r="L533" i="2"/>
  <c r="M533" i="2"/>
  <c r="N533" i="2"/>
  <c r="O533" i="2"/>
  <c r="D534" i="2"/>
  <c r="E534" i="2"/>
  <c r="G534" i="2"/>
  <c r="H534" i="2"/>
  <c r="I534" i="2"/>
  <c r="J534" i="2"/>
  <c r="K534" i="2"/>
  <c r="L534" i="2"/>
  <c r="M534" i="2"/>
  <c r="N534" i="2"/>
  <c r="O534" i="2"/>
  <c r="D535" i="2"/>
  <c r="E535" i="2"/>
  <c r="G535" i="2"/>
  <c r="H535" i="2"/>
  <c r="I535" i="2"/>
  <c r="J535" i="2"/>
  <c r="K535" i="2"/>
  <c r="L535" i="2"/>
  <c r="M535" i="2"/>
  <c r="N535" i="2"/>
  <c r="O535" i="2"/>
  <c r="D536" i="2"/>
  <c r="E536" i="2"/>
  <c r="G536" i="2"/>
  <c r="H536" i="2"/>
  <c r="I536" i="2"/>
  <c r="J536" i="2"/>
  <c r="C536" i="2" s="1"/>
  <c r="K536" i="2"/>
  <c r="L536" i="2"/>
  <c r="M536" i="2"/>
  <c r="N536" i="2"/>
  <c r="O536" i="2"/>
  <c r="D537" i="2"/>
  <c r="E537" i="2"/>
  <c r="G537" i="2"/>
  <c r="H537" i="2"/>
  <c r="I537" i="2"/>
  <c r="J537" i="2"/>
  <c r="K537" i="2"/>
  <c r="L537" i="2"/>
  <c r="M537" i="2"/>
  <c r="N537" i="2"/>
  <c r="O537" i="2"/>
  <c r="D538" i="2"/>
  <c r="E538" i="2"/>
  <c r="G538" i="2"/>
  <c r="H538" i="2"/>
  <c r="I538" i="2"/>
  <c r="J538" i="2"/>
  <c r="K538" i="2"/>
  <c r="L538" i="2"/>
  <c r="M538" i="2"/>
  <c r="N538" i="2"/>
  <c r="O538" i="2"/>
  <c r="D539" i="2"/>
  <c r="E539" i="2"/>
  <c r="G539" i="2"/>
  <c r="H539" i="2"/>
  <c r="I539" i="2"/>
  <c r="J539" i="2"/>
  <c r="C539" i="2" s="1"/>
  <c r="K539" i="2"/>
  <c r="L539" i="2"/>
  <c r="M539" i="2"/>
  <c r="N539" i="2"/>
  <c r="O539" i="2"/>
  <c r="D540" i="2"/>
  <c r="E540" i="2"/>
  <c r="G540" i="2"/>
  <c r="H540" i="2"/>
  <c r="I540" i="2"/>
  <c r="J540" i="2"/>
  <c r="K540" i="2"/>
  <c r="L540" i="2"/>
  <c r="M540" i="2"/>
  <c r="N540" i="2"/>
  <c r="O540" i="2"/>
  <c r="D541" i="2"/>
  <c r="E541" i="2"/>
  <c r="G541" i="2"/>
  <c r="H541" i="2"/>
  <c r="I541" i="2"/>
  <c r="J541" i="2"/>
  <c r="K541" i="2"/>
  <c r="L541" i="2"/>
  <c r="M541" i="2"/>
  <c r="N541" i="2"/>
  <c r="O541" i="2"/>
  <c r="C542" i="2"/>
  <c r="D542" i="2"/>
  <c r="E542" i="2"/>
  <c r="G542" i="2"/>
  <c r="H542" i="2"/>
  <c r="I542" i="2"/>
  <c r="J542" i="2"/>
  <c r="K542" i="2"/>
  <c r="L542" i="2"/>
  <c r="M542" i="2"/>
  <c r="N542" i="2"/>
  <c r="O542" i="2"/>
  <c r="C543" i="2"/>
  <c r="D543" i="2"/>
  <c r="E543" i="2"/>
  <c r="G543" i="2"/>
  <c r="H543" i="2"/>
  <c r="I543" i="2"/>
  <c r="J543" i="2"/>
  <c r="K543" i="2"/>
  <c r="L543" i="2"/>
  <c r="M543" i="2"/>
  <c r="N543" i="2"/>
  <c r="O543" i="2"/>
  <c r="C544" i="2"/>
  <c r="D544" i="2"/>
  <c r="E544" i="2"/>
  <c r="G544" i="2"/>
  <c r="H544" i="2"/>
  <c r="I544" i="2"/>
  <c r="J544" i="2"/>
  <c r="K544" i="2"/>
  <c r="L544" i="2"/>
  <c r="M544" i="2"/>
  <c r="N544" i="2"/>
  <c r="O544" i="2"/>
  <c r="D545" i="2"/>
  <c r="E545" i="2"/>
  <c r="G545" i="2"/>
  <c r="H545" i="2"/>
  <c r="I545" i="2"/>
  <c r="J545" i="2"/>
  <c r="K545" i="2"/>
  <c r="L545" i="2"/>
  <c r="M545" i="2"/>
  <c r="N545" i="2"/>
  <c r="O545" i="2"/>
  <c r="D546" i="2"/>
  <c r="E546" i="2"/>
  <c r="G546" i="2"/>
  <c r="H546" i="2"/>
  <c r="I546" i="2"/>
  <c r="J546" i="2"/>
  <c r="K546" i="2"/>
  <c r="L546" i="2"/>
  <c r="M546" i="2"/>
  <c r="N546" i="2"/>
  <c r="O546" i="2"/>
  <c r="D547" i="2"/>
  <c r="E547" i="2"/>
  <c r="G547" i="2"/>
  <c r="H547" i="2"/>
  <c r="I547" i="2"/>
  <c r="J547" i="2"/>
  <c r="K547" i="2"/>
  <c r="L547" i="2"/>
  <c r="M547" i="2"/>
  <c r="N547" i="2"/>
  <c r="O547" i="2"/>
  <c r="D548" i="2"/>
  <c r="E548" i="2"/>
  <c r="G548" i="2"/>
  <c r="H548" i="2"/>
  <c r="I548" i="2"/>
  <c r="J548" i="2"/>
  <c r="K548" i="2"/>
  <c r="L548" i="2"/>
  <c r="M548" i="2"/>
  <c r="N548" i="2"/>
  <c r="O548" i="2"/>
  <c r="D549" i="2"/>
  <c r="E549" i="2"/>
  <c r="G549" i="2"/>
  <c r="H549" i="2"/>
  <c r="I549" i="2"/>
  <c r="J549" i="2"/>
  <c r="K549" i="2"/>
  <c r="L549" i="2"/>
  <c r="M549" i="2"/>
  <c r="N549" i="2"/>
  <c r="O549" i="2"/>
  <c r="D550" i="2"/>
  <c r="E550" i="2"/>
  <c r="G550" i="2"/>
  <c r="H550" i="2"/>
  <c r="I550" i="2"/>
  <c r="J550" i="2"/>
  <c r="K550" i="2"/>
  <c r="L550" i="2"/>
  <c r="M550" i="2"/>
  <c r="N550" i="2"/>
  <c r="O550" i="2"/>
  <c r="D551" i="2"/>
  <c r="E551" i="2"/>
  <c r="G551" i="2"/>
  <c r="H551" i="2"/>
  <c r="I551" i="2"/>
  <c r="J551" i="2"/>
  <c r="K551" i="2"/>
  <c r="L551" i="2"/>
  <c r="M551" i="2"/>
  <c r="N551" i="2"/>
  <c r="O551" i="2"/>
  <c r="D552" i="2"/>
  <c r="E552" i="2"/>
  <c r="G552" i="2"/>
  <c r="H552" i="2"/>
  <c r="I552" i="2"/>
  <c r="J552" i="2"/>
  <c r="K552" i="2"/>
  <c r="L552" i="2"/>
  <c r="M552" i="2"/>
  <c r="N552" i="2"/>
  <c r="O552" i="2"/>
  <c r="D553" i="2"/>
  <c r="E553" i="2"/>
  <c r="G553" i="2"/>
  <c r="H553" i="2"/>
  <c r="I553" i="2"/>
  <c r="J553" i="2"/>
  <c r="K553" i="2"/>
  <c r="L553" i="2"/>
  <c r="M553" i="2"/>
  <c r="N553" i="2"/>
  <c r="O553" i="2"/>
  <c r="D554" i="2"/>
  <c r="E554" i="2"/>
  <c r="G554" i="2"/>
  <c r="H554" i="2"/>
  <c r="I554" i="2"/>
  <c r="J554" i="2"/>
  <c r="K554" i="2"/>
  <c r="L554" i="2"/>
  <c r="M554" i="2"/>
  <c r="N554" i="2"/>
  <c r="O554" i="2"/>
  <c r="D555" i="2"/>
  <c r="E555" i="2"/>
  <c r="G555" i="2"/>
  <c r="H555" i="2"/>
  <c r="I555" i="2"/>
  <c r="J555" i="2"/>
  <c r="K555" i="2"/>
  <c r="L555" i="2"/>
  <c r="M555" i="2"/>
  <c r="N555" i="2"/>
  <c r="O555" i="2"/>
  <c r="D556" i="2"/>
  <c r="E556" i="2"/>
  <c r="G556" i="2"/>
  <c r="H556" i="2"/>
  <c r="I556" i="2"/>
  <c r="J556" i="2"/>
  <c r="K556" i="2"/>
  <c r="L556" i="2"/>
  <c r="M556" i="2"/>
  <c r="N556" i="2"/>
  <c r="O556" i="2"/>
  <c r="D557" i="2"/>
  <c r="E557" i="2"/>
  <c r="G557" i="2"/>
  <c r="H557" i="2"/>
  <c r="I557" i="2"/>
  <c r="J557" i="2"/>
  <c r="K557" i="2"/>
  <c r="L557" i="2"/>
  <c r="M557" i="2"/>
  <c r="N557" i="2"/>
  <c r="O557" i="2"/>
  <c r="D558" i="2"/>
  <c r="E558" i="2"/>
  <c r="G558" i="2"/>
  <c r="H558" i="2"/>
  <c r="I558" i="2"/>
  <c r="J558" i="2"/>
  <c r="K558" i="2"/>
  <c r="L558" i="2"/>
  <c r="M558" i="2"/>
  <c r="N558" i="2"/>
  <c r="O558" i="2"/>
  <c r="D559" i="2"/>
  <c r="E559" i="2"/>
  <c r="G559" i="2"/>
  <c r="H559" i="2"/>
  <c r="I559" i="2"/>
  <c r="J559" i="2"/>
  <c r="K559" i="2"/>
  <c r="L559" i="2"/>
  <c r="M559" i="2"/>
  <c r="N559" i="2"/>
  <c r="O559" i="2"/>
  <c r="D560" i="2"/>
  <c r="E560" i="2"/>
  <c r="G560" i="2"/>
  <c r="H560" i="2"/>
  <c r="I560" i="2"/>
  <c r="J560" i="2"/>
  <c r="K560" i="2"/>
  <c r="L560" i="2"/>
  <c r="M560" i="2"/>
  <c r="N560" i="2"/>
  <c r="O560" i="2"/>
  <c r="D561" i="2"/>
  <c r="E561" i="2"/>
  <c r="G561" i="2"/>
  <c r="H561" i="2"/>
  <c r="I561" i="2"/>
  <c r="J561" i="2"/>
  <c r="K561" i="2"/>
  <c r="L561" i="2"/>
  <c r="M561" i="2"/>
  <c r="N561" i="2"/>
  <c r="O561" i="2"/>
  <c r="D562" i="2"/>
  <c r="E562" i="2"/>
  <c r="G562" i="2"/>
  <c r="H562" i="2"/>
  <c r="I562" i="2"/>
  <c r="J562" i="2"/>
  <c r="K562" i="2"/>
  <c r="L562" i="2"/>
  <c r="M562" i="2"/>
  <c r="N562" i="2"/>
  <c r="O562" i="2"/>
  <c r="D563" i="2"/>
  <c r="E563" i="2"/>
  <c r="G563" i="2"/>
  <c r="H563" i="2"/>
  <c r="I563" i="2"/>
  <c r="J563" i="2"/>
  <c r="K563" i="2"/>
  <c r="L563" i="2"/>
  <c r="M563" i="2"/>
  <c r="N563" i="2"/>
  <c r="O563" i="2"/>
  <c r="D564" i="2"/>
  <c r="E564" i="2"/>
  <c r="G564" i="2"/>
  <c r="H564" i="2"/>
  <c r="I564" i="2"/>
  <c r="J564" i="2"/>
  <c r="K564" i="2"/>
  <c r="L564" i="2"/>
  <c r="M564" i="2"/>
  <c r="N564" i="2"/>
  <c r="O564" i="2"/>
  <c r="D565" i="2"/>
  <c r="E565" i="2"/>
  <c r="G565" i="2"/>
  <c r="H565" i="2"/>
  <c r="I565" i="2"/>
  <c r="J565" i="2"/>
  <c r="K565" i="2"/>
  <c r="L565" i="2"/>
  <c r="M565" i="2"/>
  <c r="N565" i="2"/>
  <c r="O565" i="2"/>
  <c r="D566" i="2"/>
  <c r="E566" i="2"/>
  <c r="G566" i="2"/>
  <c r="H566" i="2"/>
  <c r="I566" i="2"/>
  <c r="J566" i="2"/>
  <c r="K566" i="2"/>
  <c r="L566" i="2"/>
  <c r="M566" i="2"/>
  <c r="N566" i="2"/>
  <c r="O566" i="2"/>
  <c r="D567" i="2"/>
  <c r="E567" i="2"/>
  <c r="G567" i="2"/>
  <c r="H567" i="2"/>
  <c r="I567" i="2"/>
  <c r="J567" i="2"/>
  <c r="K567" i="2"/>
  <c r="L567" i="2"/>
  <c r="M567" i="2"/>
  <c r="N567" i="2"/>
  <c r="O567" i="2"/>
  <c r="D568" i="2"/>
  <c r="E568" i="2"/>
  <c r="G568" i="2"/>
  <c r="H568" i="2"/>
  <c r="I568" i="2"/>
  <c r="J568" i="2"/>
  <c r="K568" i="2"/>
  <c r="L568" i="2"/>
  <c r="M568" i="2"/>
  <c r="N568" i="2"/>
  <c r="O568" i="2"/>
  <c r="D569" i="2"/>
  <c r="E569" i="2"/>
  <c r="G569" i="2"/>
  <c r="H569" i="2"/>
  <c r="I569" i="2"/>
  <c r="J569" i="2"/>
  <c r="K569" i="2"/>
  <c r="L569" i="2"/>
  <c r="M569" i="2"/>
  <c r="N569" i="2"/>
  <c r="O569" i="2"/>
  <c r="D570" i="2"/>
  <c r="E570" i="2"/>
  <c r="G570" i="2"/>
  <c r="H570" i="2"/>
  <c r="I570" i="2"/>
  <c r="J570" i="2"/>
  <c r="K570" i="2"/>
  <c r="L570" i="2"/>
  <c r="M570" i="2"/>
  <c r="N570" i="2"/>
  <c r="O570" i="2"/>
  <c r="D571" i="2"/>
  <c r="E571" i="2"/>
  <c r="G571" i="2"/>
  <c r="H571" i="2"/>
  <c r="I571" i="2"/>
  <c r="J571" i="2"/>
  <c r="K571" i="2"/>
  <c r="L571" i="2"/>
  <c r="M571" i="2"/>
  <c r="N571" i="2"/>
  <c r="O571" i="2"/>
  <c r="D572" i="2"/>
  <c r="E572" i="2"/>
  <c r="G572" i="2"/>
  <c r="H572" i="2"/>
  <c r="I572" i="2"/>
  <c r="J572" i="2"/>
  <c r="K572" i="2"/>
  <c r="L572" i="2"/>
  <c r="M572" i="2"/>
  <c r="N572" i="2"/>
  <c r="O572" i="2"/>
  <c r="D573" i="2"/>
  <c r="E573" i="2"/>
  <c r="G573" i="2"/>
  <c r="H573" i="2"/>
  <c r="I573" i="2"/>
  <c r="J573" i="2"/>
  <c r="K573" i="2"/>
  <c r="L573" i="2"/>
  <c r="M573" i="2"/>
  <c r="N573" i="2"/>
  <c r="O573" i="2"/>
  <c r="D574" i="2"/>
  <c r="E574" i="2"/>
  <c r="G574" i="2"/>
  <c r="H574" i="2"/>
  <c r="I574" i="2"/>
  <c r="J574" i="2"/>
  <c r="K574" i="2"/>
  <c r="L574" i="2"/>
  <c r="M574" i="2"/>
  <c r="N574" i="2"/>
  <c r="O574" i="2"/>
  <c r="D575" i="2"/>
  <c r="E575" i="2"/>
  <c r="G575" i="2"/>
  <c r="H575" i="2"/>
  <c r="I575" i="2"/>
  <c r="J575" i="2"/>
  <c r="K575" i="2"/>
  <c r="L575" i="2"/>
  <c r="M575" i="2"/>
  <c r="N575" i="2"/>
  <c r="O575" i="2"/>
  <c r="D576" i="2"/>
  <c r="E576" i="2"/>
  <c r="G576" i="2"/>
  <c r="H576" i="2"/>
  <c r="I576" i="2"/>
  <c r="J576" i="2"/>
  <c r="K576" i="2"/>
  <c r="L576" i="2"/>
  <c r="M576" i="2"/>
  <c r="N576" i="2"/>
  <c r="O576" i="2"/>
  <c r="D577" i="2"/>
  <c r="E577" i="2"/>
  <c r="G577" i="2"/>
  <c r="H577" i="2"/>
  <c r="I577" i="2"/>
  <c r="J577" i="2"/>
  <c r="K577" i="2"/>
  <c r="L577" i="2"/>
  <c r="M577" i="2"/>
  <c r="N577" i="2"/>
  <c r="O577" i="2"/>
  <c r="D578" i="2"/>
  <c r="E578" i="2"/>
  <c r="G578" i="2"/>
  <c r="H578" i="2"/>
  <c r="I578" i="2"/>
  <c r="J578" i="2"/>
  <c r="K578" i="2"/>
  <c r="L578" i="2"/>
  <c r="M578" i="2"/>
  <c r="N578" i="2"/>
  <c r="O578" i="2"/>
  <c r="D579" i="2"/>
  <c r="E579" i="2"/>
  <c r="G579" i="2"/>
  <c r="H579" i="2"/>
  <c r="I579" i="2"/>
  <c r="J579" i="2"/>
  <c r="K579" i="2"/>
  <c r="L579" i="2"/>
  <c r="M579" i="2"/>
  <c r="N579" i="2"/>
  <c r="O579" i="2"/>
  <c r="D580" i="2"/>
  <c r="E580" i="2"/>
  <c r="G580" i="2"/>
  <c r="H580" i="2"/>
  <c r="I580" i="2"/>
  <c r="J580" i="2"/>
  <c r="K580" i="2"/>
  <c r="L580" i="2"/>
  <c r="M580" i="2"/>
  <c r="N580" i="2"/>
  <c r="O580" i="2"/>
  <c r="D581" i="2"/>
  <c r="E581" i="2"/>
  <c r="G581" i="2"/>
  <c r="H581" i="2"/>
  <c r="I581" i="2"/>
  <c r="J581" i="2"/>
  <c r="K581" i="2"/>
  <c r="L581" i="2"/>
  <c r="M581" i="2"/>
  <c r="N581" i="2"/>
  <c r="O581" i="2"/>
  <c r="D582" i="2"/>
  <c r="E582" i="2"/>
  <c r="G582" i="2"/>
  <c r="H582" i="2"/>
  <c r="I582" i="2"/>
  <c r="J582" i="2"/>
  <c r="K582" i="2"/>
  <c r="L582" i="2"/>
  <c r="M582" i="2"/>
  <c r="N582" i="2"/>
  <c r="O582" i="2"/>
  <c r="D583" i="2"/>
  <c r="E583" i="2"/>
  <c r="G583" i="2"/>
  <c r="H583" i="2"/>
  <c r="I583" i="2"/>
  <c r="J583" i="2"/>
  <c r="K583" i="2"/>
  <c r="L583" i="2"/>
  <c r="M583" i="2"/>
  <c r="N583" i="2"/>
  <c r="O583" i="2"/>
  <c r="D584" i="2"/>
  <c r="E584" i="2"/>
  <c r="G584" i="2"/>
  <c r="H584" i="2"/>
  <c r="I584" i="2"/>
  <c r="J584" i="2"/>
  <c r="K584" i="2"/>
  <c r="L584" i="2"/>
  <c r="M584" i="2"/>
  <c r="N584" i="2"/>
  <c r="O584" i="2"/>
  <c r="D585" i="2"/>
  <c r="E585" i="2"/>
  <c r="G585" i="2"/>
  <c r="H585" i="2"/>
  <c r="I585" i="2"/>
  <c r="J585" i="2"/>
  <c r="K585" i="2"/>
  <c r="L585" i="2"/>
  <c r="M585" i="2"/>
  <c r="N585" i="2"/>
  <c r="O585" i="2"/>
  <c r="D586" i="2"/>
  <c r="E586" i="2"/>
  <c r="G586" i="2"/>
  <c r="H586" i="2"/>
  <c r="I586" i="2"/>
  <c r="J586" i="2"/>
  <c r="K586" i="2"/>
  <c r="L586" i="2"/>
  <c r="M586" i="2"/>
  <c r="N586" i="2"/>
  <c r="O586" i="2"/>
  <c r="D587" i="2"/>
  <c r="E587" i="2"/>
  <c r="G587" i="2"/>
  <c r="H587" i="2"/>
  <c r="I587" i="2"/>
  <c r="J587" i="2"/>
  <c r="K587" i="2"/>
  <c r="L587" i="2"/>
  <c r="M587" i="2"/>
  <c r="N587" i="2"/>
  <c r="O587" i="2"/>
  <c r="D588" i="2"/>
  <c r="E588" i="2"/>
  <c r="G588" i="2"/>
  <c r="H588" i="2"/>
  <c r="I588" i="2"/>
  <c r="J588" i="2"/>
  <c r="K588" i="2"/>
  <c r="L588" i="2"/>
  <c r="M588" i="2"/>
  <c r="N588" i="2"/>
  <c r="O588" i="2"/>
  <c r="D589" i="2"/>
  <c r="E589" i="2"/>
  <c r="G589" i="2"/>
  <c r="H589" i="2"/>
  <c r="I589" i="2"/>
  <c r="J589" i="2"/>
  <c r="K589" i="2"/>
  <c r="L589" i="2"/>
  <c r="M589" i="2"/>
  <c r="N589" i="2"/>
  <c r="O589" i="2"/>
  <c r="D590" i="2"/>
  <c r="E590" i="2"/>
  <c r="G590" i="2"/>
  <c r="H590" i="2"/>
  <c r="I590" i="2"/>
  <c r="J590" i="2"/>
  <c r="K590" i="2"/>
  <c r="L590" i="2"/>
  <c r="M590" i="2"/>
  <c r="N590" i="2"/>
  <c r="O590" i="2"/>
  <c r="D591" i="2"/>
  <c r="E591" i="2"/>
  <c r="G591" i="2"/>
  <c r="H591" i="2"/>
  <c r="I591" i="2"/>
  <c r="J591" i="2"/>
  <c r="K591" i="2"/>
  <c r="L591" i="2"/>
  <c r="M591" i="2"/>
  <c r="N591" i="2"/>
  <c r="O591" i="2"/>
  <c r="D592" i="2"/>
  <c r="E592" i="2"/>
  <c r="G592" i="2"/>
  <c r="H592" i="2"/>
  <c r="I592" i="2"/>
  <c r="J592" i="2"/>
  <c r="K592" i="2"/>
  <c r="L592" i="2"/>
  <c r="M592" i="2"/>
  <c r="N592" i="2"/>
  <c r="O592" i="2"/>
  <c r="D593" i="2"/>
  <c r="E593" i="2"/>
  <c r="G593" i="2"/>
  <c r="H593" i="2"/>
  <c r="I593" i="2"/>
  <c r="J593" i="2"/>
  <c r="K593" i="2"/>
  <c r="L593" i="2"/>
  <c r="M593" i="2"/>
  <c r="N593" i="2"/>
  <c r="O593" i="2"/>
  <c r="D594" i="2"/>
  <c r="E594" i="2"/>
  <c r="G594" i="2"/>
  <c r="H594" i="2"/>
  <c r="I594" i="2"/>
  <c r="J594" i="2"/>
  <c r="K594" i="2"/>
  <c r="L594" i="2"/>
  <c r="M594" i="2"/>
  <c r="N594" i="2"/>
  <c r="O594" i="2"/>
  <c r="D595" i="2"/>
  <c r="E595" i="2"/>
  <c r="G595" i="2"/>
  <c r="H595" i="2"/>
  <c r="I595" i="2"/>
  <c r="J595" i="2"/>
  <c r="K595" i="2"/>
  <c r="L595" i="2"/>
  <c r="M595" i="2"/>
  <c r="N595" i="2"/>
  <c r="O595" i="2"/>
  <c r="D596" i="2"/>
  <c r="E596" i="2"/>
  <c r="G596" i="2"/>
  <c r="H596" i="2"/>
  <c r="I596" i="2"/>
  <c r="J596" i="2"/>
  <c r="K596" i="2"/>
  <c r="L596" i="2"/>
  <c r="M596" i="2"/>
  <c r="N596" i="2"/>
  <c r="O596" i="2"/>
  <c r="D597" i="2"/>
  <c r="E597" i="2"/>
  <c r="G597" i="2"/>
  <c r="H597" i="2"/>
  <c r="I597" i="2"/>
  <c r="J597" i="2"/>
  <c r="K597" i="2"/>
  <c r="L597" i="2"/>
  <c r="M597" i="2"/>
  <c r="N597" i="2"/>
  <c r="O597" i="2"/>
  <c r="D598" i="2"/>
  <c r="E598" i="2"/>
  <c r="G598" i="2"/>
  <c r="H598" i="2"/>
  <c r="I598" i="2"/>
  <c r="J598" i="2"/>
  <c r="K598" i="2"/>
  <c r="L598" i="2"/>
  <c r="M598" i="2"/>
  <c r="N598" i="2"/>
  <c r="O598" i="2"/>
  <c r="D599" i="2"/>
  <c r="E599" i="2"/>
  <c r="G599" i="2"/>
  <c r="H599" i="2"/>
  <c r="I599" i="2"/>
  <c r="J599" i="2"/>
  <c r="K599" i="2"/>
  <c r="L599" i="2"/>
  <c r="M599" i="2"/>
  <c r="N599" i="2"/>
  <c r="O599" i="2"/>
  <c r="D600" i="2"/>
  <c r="E600" i="2"/>
  <c r="G600" i="2"/>
  <c r="H600" i="2"/>
  <c r="I600" i="2"/>
  <c r="J600" i="2"/>
  <c r="K600" i="2"/>
  <c r="L600" i="2"/>
  <c r="M600" i="2"/>
  <c r="N600" i="2"/>
  <c r="O600" i="2"/>
  <c r="D601" i="2"/>
  <c r="E601" i="2"/>
  <c r="G601" i="2"/>
  <c r="H601" i="2"/>
  <c r="I601" i="2"/>
  <c r="J601" i="2"/>
  <c r="K601" i="2"/>
  <c r="L601" i="2"/>
  <c r="M601" i="2"/>
  <c r="N601" i="2"/>
  <c r="O601" i="2"/>
  <c r="D602" i="2"/>
  <c r="E602" i="2"/>
  <c r="G602" i="2"/>
  <c r="H602" i="2"/>
  <c r="I602" i="2"/>
  <c r="J602" i="2"/>
  <c r="K602" i="2"/>
  <c r="L602" i="2"/>
  <c r="M602" i="2"/>
  <c r="N602" i="2"/>
  <c r="O602" i="2"/>
  <c r="D603" i="2"/>
  <c r="E603" i="2"/>
  <c r="G603" i="2"/>
  <c r="H603" i="2"/>
  <c r="I603" i="2"/>
  <c r="J603" i="2"/>
  <c r="K603" i="2"/>
  <c r="L603" i="2"/>
  <c r="M603" i="2"/>
  <c r="N603" i="2"/>
  <c r="O603" i="2"/>
  <c r="D604" i="2"/>
  <c r="E604" i="2"/>
  <c r="G604" i="2"/>
  <c r="H604" i="2"/>
  <c r="I604" i="2"/>
  <c r="J604" i="2"/>
  <c r="K604" i="2"/>
  <c r="L604" i="2"/>
  <c r="M604" i="2"/>
  <c r="N604" i="2"/>
  <c r="O604" i="2"/>
  <c r="D605" i="2"/>
  <c r="E605" i="2"/>
  <c r="G605" i="2"/>
  <c r="H605" i="2"/>
  <c r="I605" i="2"/>
  <c r="J605" i="2"/>
  <c r="K605" i="2"/>
  <c r="L605" i="2"/>
  <c r="M605" i="2"/>
  <c r="N605" i="2"/>
  <c r="O605" i="2"/>
  <c r="D606" i="2"/>
  <c r="E606" i="2"/>
  <c r="G606" i="2"/>
  <c r="H606" i="2"/>
  <c r="I606" i="2"/>
  <c r="J606" i="2"/>
  <c r="K606" i="2"/>
  <c r="L606" i="2"/>
  <c r="M606" i="2"/>
  <c r="N606" i="2"/>
  <c r="O606" i="2"/>
  <c r="D607" i="2"/>
  <c r="E607" i="2"/>
  <c r="G607" i="2"/>
  <c r="H607" i="2"/>
  <c r="I607" i="2"/>
  <c r="J607" i="2"/>
  <c r="K607" i="2"/>
  <c r="L607" i="2"/>
  <c r="M607" i="2"/>
  <c r="N607" i="2"/>
  <c r="O607" i="2"/>
  <c r="D608" i="2"/>
  <c r="E608" i="2"/>
  <c r="G608" i="2"/>
  <c r="H608" i="2"/>
  <c r="I608" i="2"/>
  <c r="J608" i="2"/>
  <c r="K608" i="2"/>
  <c r="L608" i="2"/>
  <c r="M608" i="2"/>
  <c r="N608" i="2"/>
  <c r="O608" i="2"/>
  <c r="D609" i="2"/>
  <c r="E609" i="2"/>
  <c r="G609" i="2"/>
  <c r="H609" i="2"/>
  <c r="I609" i="2"/>
  <c r="J609" i="2"/>
  <c r="K609" i="2"/>
  <c r="L609" i="2"/>
  <c r="M609" i="2"/>
  <c r="N609" i="2"/>
  <c r="O609" i="2"/>
  <c r="D610" i="2"/>
  <c r="E610" i="2"/>
  <c r="G610" i="2"/>
  <c r="H610" i="2"/>
  <c r="I610" i="2"/>
  <c r="J610" i="2"/>
  <c r="K610" i="2"/>
  <c r="L610" i="2"/>
  <c r="M610" i="2"/>
  <c r="N610" i="2"/>
  <c r="O610" i="2"/>
  <c r="D611" i="2"/>
  <c r="E611" i="2"/>
  <c r="G611" i="2"/>
  <c r="H611" i="2"/>
  <c r="I611" i="2"/>
  <c r="J611" i="2"/>
  <c r="K611" i="2"/>
  <c r="L611" i="2"/>
  <c r="M611" i="2"/>
  <c r="N611" i="2"/>
  <c r="O611" i="2"/>
  <c r="D612" i="2"/>
  <c r="E612" i="2"/>
  <c r="G612" i="2"/>
  <c r="H612" i="2"/>
  <c r="I612" i="2"/>
  <c r="J612" i="2"/>
  <c r="K612" i="2"/>
  <c r="L612" i="2"/>
  <c r="M612" i="2"/>
  <c r="N612" i="2"/>
  <c r="O612" i="2"/>
  <c r="D613" i="2"/>
  <c r="E613" i="2"/>
  <c r="G613" i="2"/>
  <c r="H613" i="2"/>
  <c r="I613" i="2"/>
  <c r="J613" i="2"/>
  <c r="K613" i="2"/>
  <c r="L613" i="2"/>
  <c r="M613" i="2"/>
  <c r="N613" i="2"/>
  <c r="O613" i="2"/>
  <c r="D614" i="2"/>
  <c r="E614" i="2"/>
  <c r="G614" i="2"/>
  <c r="H614" i="2"/>
  <c r="I614" i="2"/>
  <c r="J614" i="2"/>
  <c r="K614" i="2"/>
  <c r="L614" i="2"/>
  <c r="M614" i="2"/>
  <c r="N614" i="2"/>
  <c r="O614" i="2"/>
  <c r="D615" i="2"/>
  <c r="E615" i="2"/>
  <c r="G615" i="2"/>
  <c r="H615" i="2"/>
  <c r="I615" i="2"/>
  <c r="J615" i="2"/>
  <c r="K615" i="2"/>
  <c r="L615" i="2"/>
  <c r="M615" i="2"/>
  <c r="N615" i="2"/>
  <c r="O615" i="2"/>
  <c r="D616" i="2"/>
  <c r="E616" i="2"/>
  <c r="G616" i="2"/>
  <c r="H616" i="2"/>
  <c r="I616" i="2"/>
  <c r="J616" i="2"/>
  <c r="K616" i="2"/>
  <c r="L616" i="2"/>
  <c r="M616" i="2"/>
  <c r="N616" i="2"/>
  <c r="O616" i="2"/>
  <c r="D617" i="2"/>
  <c r="E617" i="2"/>
  <c r="G617" i="2"/>
  <c r="H617" i="2"/>
  <c r="I617" i="2"/>
  <c r="J617" i="2"/>
  <c r="K617" i="2"/>
  <c r="L617" i="2"/>
  <c r="M617" i="2"/>
  <c r="N617" i="2"/>
  <c r="O617" i="2"/>
  <c r="D618" i="2"/>
  <c r="E618" i="2"/>
  <c r="G618" i="2"/>
  <c r="H618" i="2"/>
  <c r="I618" i="2"/>
  <c r="J618" i="2"/>
  <c r="K618" i="2"/>
  <c r="L618" i="2"/>
  <c r="M618" i="2"/>
  <c r="N618" i="2"/>
  <c r="O618" i="2"/>
  <c r="D619" i="2"/>
  <c r="E619" i="2"/>
  <c r="G619" i="2"/>
  <c r="H619" i="2"/>
  <c r="I619" i="2"/>
  <c r="J619" i="2"/>
  <c r="K619" i="2"/>
  <c r="L619" i="2"/>
  <c r="M619" i="2"/>
  <c r="N619" i="2"/>
  <c r="O619" i="2"/>
  <c r="D620" i="2"/>
  <c r="E620" i="2"/>
  <c r="G620" i="2"/>
  <c r="H620" i="2"/>
  <c r="I620" i="2"/>
  <c r="J620" i="2"/>
  <c r="K620" i="2"/>
  <c r="L620" i="2"/>
  <c r="M620" i="2"/>
  <c r="N620" i="2"/>
  <c r="O620" i="2"/>
  <c r="D621" i="2"/>
  <c r="E621" i="2"/>
  <c r="G621" i="2"/>
  <c r="H621" i="2"/>
  <c r="I621" i="2"/>
  <c r="J621" i="2"/>
  <c r="K621" i="2"/>
  <c r="L621" i="2"/>
  <c r="M621" i="2"/>
  <c r="N621" i="2"/>
  <c r="O621" i="2"/>
  <c r="D622" i="2"/>
  <c r="E622" i="2"/>
  <c r="G622" i="2"/>
  <c r="H622" i="2"/>
  <c r="I622" i="2"/>
  <c r="J622" i="2"/>
  <c r="K622" i="2"/>
  <c r="L622" i="2"/>
  <c r="M622" i="2"/>
  <c r="N622" i="2"/>
  <c r="O622" i="2"/>
  <c r="D623" i="2"/>
  <c r="E623" i="2"/>
  <c r="G623" i="2"/>
  <c r="H623" i="2"/>
  <c r="I623" i="2"/>
  <c r="J623" i="2"/>
  <c r="K623" i="2"/>
  <c r="L623" i="2"/>
  <c r="M623" i="2"/>
  <c r="N623" i="2"/>
  <c r="O623" i="2"/>
  <c r="D624" i="2"/>
  <c r="E624" i="2"/>
  <c r="G624" i="2"/>
  <c r="H624" i="2"/>
  <c r="I624" i="2"/>
  <c r="J624" i="2"/>
  <c r="K624" i="2"/>
  <c r="L624" i="2"/>
  <c r="M624" i="2"/>
  <c r="N624" i="2"/>
  <c r="O624" i="2"/>
  <c r="C625" i="2"/>
  <c r="D625" i="2"/>
  <c r="E625" i="2"/>
  <c r="G625" i="2"/>
  <c r="H625" i="2"/>
  <c r="I625" i="2"/>
  <c r="J625" i="2"/>
  <c r="K625" i="2"/>
  <c r="L625" i="2"/>
  <c r="M625" i="2"/>
  <c r="N625" i="2"/>
  <c r="O625" i="2"/>
  <c r="C626" i="2"/>
  <c r="D626" i="2"/>
  <c r="E626" i="2"/>
  <c r="G626" i="2"/>
  <c r="H626" i="2"/>
  <c r="I626" i="2"/>
  <c r="J626" i="2"/>
  <c r="K626" i="2"/>
  <c r="L626" i="2"/>
  <c r="M626" i="2"/>
  <c r="N626" i="2"/>
  <c r="O626" i="2"/>
  <c r="D627" i="2"/>
  <c r="E627" i="2"/>
  <c r="G627" i="2"/>
  <c r="H627" i="2"/>
  <c r="I627" i="2"/>
  <c r="J627" i="2"/>
  <c r="K627" i="2"/>
  <c r="L627" i="2"/>
  <c r="M627" i="2"/>
  <c r="N627" i="2"/>
  <c r="O627" i="2"/>
  <c r="D628" i="2"/>
  <c r="E628" i="2"/>
  <c r="G628" i="2"/>
  <c r="H628" i="2"/>
  <c r="I628" i="2"/>
  <c r="J628" i="2"/>
  <c r="C628" i="2" s="1"/>
  <c r="K628" i="2"/>
  <c r="L628" i="2"/>
  <c r="M628" i="2"/>
  <c r="N628" i="2"/>
  <c r="O628" i="2"/>
  <c r="D629" i="2"/>
  <c r="E629" i="2"/>
  <c r="G629" i="2"/>
  <c r="H629" i="2"/>
  <c r="I629" i="2"/>
  <c r="J629" i="2"/>
  <c r="K629" i="2"/>
  <c r="L629" i="2"/>
  <c r="M629" i="2"/>
  <c r="N629" i="2"/>
  <c r="O629" i="2"/>
  <c r="D630" i="2"/>
  <c r="E630" i="2"/>
  <c r="G630" i="2"/>
  <c r="H630" i="2"/>
  <c r="I630" i="2"/>
  <c r="J630" i="2"/>
  <c r="K630" i="2"/>
  <c r="L630" i="2"/>
  <c r="M630" i="2"/>
  <c r="N630" i="2"/>
  <c r="O630" i="2"/>
  <c r="D631" i="2"/>
  <c r="E631" i="2"/>
  <c r="G631" i="2"/>
  <c r="H631" i="2"/>
  <c r="I631" i="2"/>
  <c r="J631" i="2"/>
  <c r="K631" i="2"/>
  <c r="L631" i="2"/>
  <c r="M631" i="2"/>
  <c r="N631" i="2"/>
  <c r="O631" i="2"/>
  <c r="D632" i="2"/>
  <c r="E632" i="2"/>
  <c r="G632" i="2"/>
  <c r="H632" i="2"/>
  <c r="I632" i="2"/>
  <c r="J632" i="2"/>
  <c r="K632" i="2"/>
  <c r="L632" i="2"/>
  <c r="M632" i="2"/>
  <c r="N632" i="2"/>
  <c r="O632" i="2"/>
  <c r="C633" i="2"/>
  <c r="D633" i="2"/>
  <c r="E633" i="2"/>
  <c r="G633" i="2"/>
  <c r="H633" i="2"/>
  <c r="I633" i="2"/>
  <c r="J633" i="2"/>
  <c r="K633" i="2"/>
  <c r="L633" i="2"/>
  <c r="M633" i="2"/>
  <c r="N633" i="2"/>
  <c r="O633" i="2"/>
  <c r="C634" i="2"/>
  <c r="D634" i="2"/>
  <c r="E634" i="2"/>
  <c r="G634" i="2"/>
  <c r="H634" i="2"/>
  <c r="I634" i="2"/>
  <c r="J634" i="2"/>
  <c r="K634" i="2"/>
  <c r="L634" i="2"/>
  <c r="M634" i="2"/>
  <c r="N634" i="2"/>
  <c r="O634" i="2"/>
  <c r="D635" i="2"/>
  <c r="E635" i="2"/>
  <c r="G635" i="2"/>
  <c r="H635" i="2"/>
  <c r="I635" i="2"/>
  <c r="J635" i="2"/>
  <c r="C635" i="2" s="1"/>
  <c r="K635" i="2"/>
  <c r="L635" i="2"/>
  <c r="M635" i="2"/>
  <c r="N635" i="2"/>
  <c r="O635" i="2"/>
  <c r="D636" i="2"/>
  <c r="E636" i="2"/>
  <c r="G636" i="2"/>
  <c r="H636" i="2"/>
  <c r="I636" i="2"/>
  <c r="J636" i="2"/>
  <c r="C636" i="2" s="1"/>
  <c r="K636" i="2"/>
  <c r="L636" i="2"/>
  <c r="M636" i="2"/>
  <c r="N636" i="2"/>
  <c r="O636" i="2"/>
  <c r="D637" i="2"/>
  <c r="E637" i="2"/>
  <c r="G637" i="2"/>
  <c r="H637" i="2"/>
  <c r="I637" i="2"/>
  <c r="J637" i="2"/>
  <c r="K637" i="2"/>
  <c r="L637" i="2"/>
  <c r="M637" i="2"/>
  <c r="N637" i="2"/>
  <c r="O637" i="2"/>
  <c r="D638" i="2"/>
  <c r="E638" i="2"/>
  <c r="G638" i="2"/>
  <c r="H638" i="2"/>
  <c r="I638" i="2"/>
  <c r="J638" i="2"/>
  <c r="K638" i="2"/>
  <c r="L638" i="2"/>
  <c r="M638" i="2"/>
  <c r="N638" i="2"/>
  <c r="O638" i="2"/>
  <c r="D639" i="2"/>
  <c r="E639" i="2"/>
  <c r="G639" i="2"/>
  <c r="H639" i="2"/>
  <c r="I639" i="2"/>
  <c r="J639" i="2"/>
  <c r="K639" i="2"/>
  <c r="L639" i="2"/>
  <c r="M639" i="2"/>
  <c r="N639" i="2"/>
  <c r="O639" i="2"/>
  <c r="D640" i="2"/>
  <c r="E640" i="2"/>
  <c r="G640" i="2"/>
  <c r="H640" i="2"/>
  <c r="I640" i="2"/>
  <c r="J640" i="2"/>
  <c r="K640" i="2"/>
  <c r="L640" i="2"/>
  <c r="M640" i="2"/>
  <c r="N640" i="2"/>
  <c r="O640" i="2"/>
  <c r="D641" i="2"/>
  <c r="E641" i="2"/>
  <c r="G641" i="2"/>
  <c r="H641" i="2"/>
  <c r="I641" i="2"/>
  <c r="J641" i="2"/>
  <c r="K641" i="2"/>
  <c r="L641" i="2"/>
  <c r="M641" i="2"/>
  <c r="N641" i="2"/>
  <c r="O641" i="2"/>
  <c r="C642" i="2"/>
  <c r="D642" i="2"/>
  <c r="E642" i="2"/>
  <c r="G642" i="2"/>
  <c r="H642" i="2"/>
  <c r="I642" i="2"/>
  <c r="J642" i="2"/>
  <c r="K642" i="2"/>
  <c r="L642" i="2"/>
  <c r="M642" i="2"/>
  <c r="N642" i="2"/>
  <c r="O642" i="2"/>
  <c r="D643" i="2"/>
  <c r="E643" i="2"/>
  <c r="G643" i="2"/>
  <c r="H643" i="2"/>
  <c r="I643" i="2"/>
  <c r="J643" i="2"/>
  <c r="C643" i="2" s="1"/>
  <c r="K643" i="2"/>
  <c r="L643" i="2"/>
  <c r="M643" i="2"/>
  <c r="N643" i="2"/>
  <c r="O643" i="2"/>
  <c r="D644" i="2"/>
  <c r="E644" i="2"/>
  <c r="G644" i="2"/>
  <c r="H644" i="2"/>
  <c r="I644" i="2"/>
  <c r="J644" i="2"/>
  <c r="C644" i="2" s="1"/>
  <c r="K644" i="2"/>
  <c r="L644" i="2"/>
  <c r="M644" i="2"/>
  <c r="N644" i="2"/>
  <c r="O644" i="2"/>
  <c r="D645" i="2"/>
  <c r="E645" i="2"/>
  <c r="G645" i="2"/>
  <c r="H645" i="2"/>
  <c r="I645" i="2"/>
  <c r="J645" i="2"/>
  <c r="K645" i="2"/>
  <c r="L645" i="2"/>
  <c r="M645" i="2"/>
  <c r="N645" i="2"/>
  <c r="O645" i="2"/>
  <c r="D646" i="2"/>
  <c r="E646" i="2"/>
  <c r="G646" i="2"/>
  <c r="H646" i="2"/>
  <c r="I646" i="2"/>
  <c r="J646" i="2"/>
  <c r="K646" i="2"/>
  <c r="L646" i="2"/>
  <c r="M646" i="2"/>
  <c r="N646" i="2"/>
  <c r="O646" i="2"/>
  <c r="D647" i="2"/>
  <c r="E647" i="2"/>
  <c r="G647" i="2"/>
  <c r="H647" i="2"/>
  <c r="I647" i="2"/>
  <c r="J647" i="2"/>
  <c r="K647" i="2"/>
  <c r="L647" i="2"/>
  <c r="M647" i="2"/>
  <c r="N647" i="2"/>
  <c r="O647" i="2"/>
  <c r="D648" i="2"/>
  <c r="E648" i="2"/>
  <c r="G648" i="2"/>
  <c r="H648" i="2"/>
  <c r="I648" i="2"/>
  <c r="J648" i="2"/>
  <c r="K648" i="2"/>
  <c r="L648" i="2"/>
  <c r="M648" i="2"/>
  <c r="N648" i="2"/>
  <c r="O648" i="2"/>
  <c r="D649" i="2"/>
  <c r="E649" i="2"/>
  <c r="G649" i="2"/>
  <c r="H649" i="2"/>
  <c r="I649" i="2"/>
  <c r="J649" i="2"/>
  <c r="K649" i="2"/>
  <c r="L649" i="2"/>
  <c r="M649" i="2"/>
  <c r="N649" i="2"/>
  <c r="O649" i="2"/>
  <c r="D650" i="2"/>
  <c r="E650" i="2"/>
  <c r="G650" i="2"/>
  <c r="H650" i="2"/>
  <c r="I650" i="2"/>
  <c r="J650" i="2"/>
  <c r="K650" i="2"/>
  <c r="L650" i="2"/>
  <c r="M650" i="2"/>
  <c r="N650" i="2"/>
  <c r="O650" i="2"/>
  <c r="D651" i="2"/>
  <c r="E651" i="2"/>
  <c r="G651" i="2"/>
  <c r="H651" i="2"/>
  <c r="I651" i="2"/>
  <c r="J651" i="2"/>
  <c r="C651" i="2" s="1"/>
  <c r="K651" i="2"/>
  <c r="L651" i="2"/>
  <c r="M651" i="2"/>
  <c r="N651" i="2"/>
  <c r="O651" i="2"/>
  <c r="D652" i="2"/>
  <c r="E652" i="2"/>
  <c r="G652" i="2"/>
  <c r="H652" i="2"/>
  <c r="I652" i="2"/>
  <c r="J652" i="2"/>
  <c r="C652" i="2" s="1"/>
  <c r="K652" i="2"/>
  <c r="L652" i="2"/>
  <c r="M652" i="2"/>
  <c r="N652" i="2"/>
  <c r="O652" i="2"/>
  <c r="D653" i="2"/>
  <c r="E653" i="2"/>
  <c r="G653" i="2"/>
  <c r="H653" i="2"/>
  <c r="I653" i="2"/>
  <c r="J653" i="2"/>
  <c r="K653" i="2"/>
  <c r="L653" i="2"/>
  <c r="M653" i="2"/>
  <c r="N653" i="2"/>
  <c r="O653" i="2"/>
  <c r="D654" i="2"/>
  <c r="E654" i="2"/>
  <c r="G654" i="2"/>
  <c r="H654" i="2"/>
  <c r="I654" i="2"/>
  <c r="J654" i="2"/>
  <c r="K654" i="2"/>
  <c r="L654" i="2"/>
  <c r="M654" i="2"/>
  <c r="N654" i="2"/>
  <c r="O654" i="2"/>
  <c r="D655" i="2"/>
  <c r="E655" i="2"/>
  <c r="G655" i="2"/>
  <c r="H655" i="2"/>
  <c r="I655" i="2"/>
  <c r="J655" i="2"/>
  <c r="K655" i="2"/>
  <c r="L655" i="2"/>
  <c r="M655" i="2"/>
  <c r="N655" i="2"/>
  <c r="O655" i="2"/>
  <c r="D656" i="2"/>
  <c r="E656" i="2"/>
  <c r="G656" i="2"/>
  <c r="H656" i="2"/>
  <c r="I656" i="2"/>
  <c r="J656" i="2"/>
  <c r="K656" i="2"/>
  <c r="L656" i="2"/>
  <c r="M656" i="2"/>
  <c r="N656" i="2"/>
  <c r="O656" i="2"/>
  <c r="D657" i="2"/>
  <c r="E657" i="2"/>
  <c r="G657" i="2"/>
  <c r="H657" i="2"/>
  <c r="I657" i="2"/>
  <c r="J657" i="2"/>
  <c r="K657" i="2"/>
  <c r="L657" i="2"/>
  <c r="M657" i="2"/>
  <c r="N657" i="2"/>
  <c r="O657" i="2"/>
  <c r="D658" i="2"/>
  <c r="E658" i="2"/>
  <c r="G658" i="2"/>
  <c r="H658" i="2"/>
  <c r="I658" i="2"/>
  <c r="J658" i="2"/>
  <c r="K658" i="2"/>
  <c r="L658" i="2"/>
  <c r="M658" i="2"/>
  <c r="N658" i="2"/>
  <c r="O658" i="2"/>
  <c r="D659" i="2"/>
  <c r="E659" i="2"/>
  <c r="G659" i="2"/>
  <c r="H659" i="2"/>
  <c r="I659" i="2"/>
  <c r="J659" i="2"/>
  <c r="C659" i="2" s="1"/>
  <c r="K659" i="2"/>
  <c r="L659" i="2"/>
  <c r="M659" i="2"/>
  <c r="N659" i="2"/>
  <c r="O659" i="2"/>
  <c r="D660" i="2"/>
  <c r="E660" i="2"/>
  <c r="G660" i="2"/>
  <c r="H660" i="2"/>
  <c r="I660" i="2"/>
  <c r="J660" i="2"/>
  <c r="K660" i="2"/>
  <c r="L660" i="2"/>
  <c r="M660" i="2"/>
  <c r="N660" i="2"/>
  <c r="O660" i="2"/>
  <c r="D661" i="2"/>
  <c r="E661" i="2"/>
  <c r="G661" i="2"/>
  <c r="H661" i="2"/>
  <c r="I661" i="2"/>
  <c r="J661" i="2"/>
  <c r="K661" i="2"/>
  <c r="L661" i="2"/>
  <c r="M661" i="2"/>
  <c r="N661" i="2"/>
  <c r="O661" i="2"/>
  <c r="C662" i="2"/>
  <c r="D662" i="2"/>
  <c r="E662" i="2"/>
  <c r="G662" i="2"/>
  <c r="H662" i="2"/>
  <c r="I662" i="2"/>
  <c r="J662" i="2"/>
  <c r="K662" i="2"/>
  <c r="L662" i="2"/>
  <c r="M662" i="2"/>
  <c r="N662" i="2"/>
  <c r="O662" i="2"/>
  <c r="D663" i="2"/>
  <c r="E663" i="2"/>
  <c r="G663" i="2"/>
  <c r="H663" i="2"/>
  <c r="I663" i="2"/>
  <c r="J663" i="2"/>
  <c r="C663" i="2" s="1"/>
  <c r="K663" i="2"/>
  <c r="L663" i="2"/>
  <c r="M663" i="2"/>
  <c r="N663" i="2"/>
  <c r="O663" i="2"/>
  <c r="D664" i="2"/>
  <c r="E664" i="2"/>
  <c r="G664" i="2"/>
  <c r="H664" i="2"/>
  <c r="I664" i="2"/>
  <c r="J664" i="2"/>
  <c r="K664" i="2"/>
  <c r="L664" i="2"/>
  <c r="M664" i="2"/>
  <c r="N664" i="2"/>
  <c r="O664" i="2"/>
  <c r="D665" i="2"/>
  <c r="E665" i="2"/>
  <c r="G665" i="2"/>
  <c r="H665" i="2"/>
  <c r="I665" i="2"/>
  <c r="J665" i="2"/>
  <c r="K665" i="2"/>
  <c r="L665" i="2"/>
  <c r="M665" i="2"/>
  <c r="N665" i="2"/>
  <c r="O665" i="2"/>
  <c r="C666" i="2"/>
  <c r="D666" i="2"/>
  <c r="E666" i="2"/>
  <c r="G666" i="2"/>
  <c r="H666" i="2"/>
  <c r="I666" i="2"/>
  <c r="J666" i="2"/>
  <c r="K666" i="2"/>
  <c r="L666" i="2"/>
  <c r="M666" i="2"/>
  <c r="N666" i="2"/>
  <c r="O666" i="2"/>
  <c r="D667" i="2"/>
  <c r="E667" i="2"/>
  <c r="G667" i="2"/>
  <c r="H667" i="2"/>
  <c r="I667" i="2"/>
  <c r="J667" i="2"/>
  <c r="C667" i="2" s="1"/>
  <c r="K667" i="2"/>
  <c r="L667" i="2"/>
  <c r="M667" i="2"/>
  <c r="N667" i="2"/>
  <c r="O667" i="2"/>
  <c r="D668" i="2"/>
  <c r="E668" i="2"/>
  <c r="G668" i="2"/>
  <c r="H668" i="2"/>
  <c r="I668" i="2"/>
  <c r="J668" i="2"/>
  <c r="K668" i="2"/>
  <c r="L668" i="2"/>
  <c r="M668" i="2"/>
  <c r="N668" i="2"/>
  <c r="O668" i="2"/>
  <c r="D669" i="2"/>
  <c r="E669" i="2"/>
  <c r="G669" i="2"/>
  <c r="H669" i="2"/>
  <c r="I669" i="2"/>
  <c r="J669" i="2"/>
  <c r="K669" i="2"/>
  <c r="L669" i="2"/>
  <c r="M669" i="2"/>
  <c r="N669" i="2"/>
  <c r="O669" i="2"/>
  <c r="C670" i="2"/>
  <c r="D670" i="2"/>
  <c r="E670" i="2"/>
  <c r="G670" i="2"/>
  <c r="H670" i="2"/>
  <c r="I670" i="2"/>
  <c r="J670" i="2"/>
  <c r="K670" i="2"/>
  <c r="L670" i="2"/>
  <c r="M670" i="2"/>
  <c r="N670" i="2"/>
  <c r="O670" i="2"/>
  <c r="D671" i="2"/>
  <c r="E671" i="2"/>
  <c r="G671" i="2"/>
  <c r="H671" i="2"/>
  <c r="I671" i="2"/>
  <c r="J671" i="2"/>
  <c r="C671" i="2" s="1"/>
  <c r="K671" i="2"/>
  <c r="L671" i="2"/>
  <c r="M671" i="2"/>
  <c r="N671" i="2"/>
  <c r="O671" i="2"/>
  <c r="D672" i="2"/>
  <c r="E672" i="2"/>
  <c r="G672" i="2"/>
  <c r="H672" i="2"/>
  <c r="I672" i="2"/>
  <c r="J672" i="2"/>
  <c r="K672" i="2"/>
  <c r="L672" i="2"/>
  <c r="M672" i="2"/>
  <c r="N672" i="2"/>
  <c r="O672" i="2"/>
  <c r="D673" i="2"/>
  <c r="E673" i="2"/>
  <c r="G673" i="2"/>
  <c r="H673" i="2"/>
  <c r="I673" i="2"/>
  <c r="J673" i="2"/>
  <c r="K673" i="2"/>
  <c r="L673" i="2"/>
  <c r="M673" i="2"/>
  <c r="N673" i="2"/>
  <c r="O673" i="2"/>
  <c r="C674" i="2"/>
  <c r="D674" i="2"/>
  <c r="E674" i="2"/>
  <c r="G674" i="2"/>
  <c r="H674" i="2"/>
  <c r="I674" i="2"/>
  <c r="J674" i="2"/>
  <c r="K674" i="2"/>
  <c r="L674" i="2"/>
  <c r="M674" i="2"/>
  <c r="N674" i="2"/>
  <c r="O674" i="2"/>
  <c r="D675" i="2"/>
  <c r="E675" i="2"/>
  <c r="G675" i="2"/>
  <c r="H675" i="2"/>
  <c r="I675" i="2"/>
  <c r="J675" i="2"/>
  <c r="C675" i="2" s="1"/>
  <c r="K675" i="2"/>
  <c r="L675" i="2"/>
  <c r="M675" i="2"/>
  <c r="N675" i="2"/>
  <c r="O675" i="2"/>
  <c r="D676" i="2"/>
  <c r="E676" i="2"/>
  <c r="G676" i="2"/>
  <c r="H676" i="2"/>
  <c r="I676" i="2"/>
  <c r="J676" i="2"/>
  <c r="K676" i="2"/>
  <c r="L676" i="2"/>
  <c r="M676" i="2"/>
  <c r="N676" i="2"/>
  <c r="O676" i="2"/>
  <c r="D677" i="2"/>
  <c r="E677" i="2"/>
  <c r="G677" i="2"/>
  <c r="H677" i="2"/>
  <c r="I677" i="2"/>
  <c r="J677" i="2"/>
  <c r="K677" i="2"/>
  <c r="L677" i="2"/>
  <c r="M677" i="2"/>
  <c r="N677" i="2"/>
  <c r="O677" i="2"/>
  <c r="C678" i="2"/>
  <c r="D678" i="2"/>
  <c r="E678" i="2"/>
  <c r="G678" i="2"/>
  <c r="H678" i="2"/>
  <c r="I678" i="2"/>
  <c r="J678" i="2"/>
  <c r="K678" i="2"/>
  <c r="L678" i="2"/>
  <c r="M678" i="2"/>
  <c r="N678" i="2"/>
  <c r="O678" i="2"/>
  <c r="D679" i="2"/>
  <c r="E679" i="2"/>
  <c r="G679" i="2"/>
  <c r="H679" i="2"/>
  <c r="I679" i="2"/>
  <c r="J679" i="2"/>
  <c r="C679" i="2" s="1"/>
  <c r="K679" i="2"/>
  <c r="L679" i="2"/>
  <c r="M679" i="2"/>
  <c r="N679" i="2"/>
  <c r="O679" i="2"/>
  <c r="D680" i="2"/>
  <c r="E680" i="2"/>
  <c r="G680" i="2"/>
  <c r="H680" i="2"/>
  <c r="I680" i="2"/>
  <c r="J680" i="2"/>
  <c r="K680" i="2"/>
  <c r="L680" i="2"/>
  <c r="M680" i="2"/>
  <c r="N680" i="2"/>
  <c r="O680" i="2"/>
  <c r="D681" i="2"/>
  <c r="E681" i="2"/>
  <c r="G681" i="2"/>
  <c r="H681" i="2"/>
  <c r="I681" i="2"/>
  <c r="J681" i="2"/>
  <c r="K681" i="2"/>
  <c r="L681" i="2"/>
  <c r="M681" i="2"/>
  <c r="N681" i="2"/>
  <c r="O681" i="2"/>
  <c r="C682" i="2"/>
  <c r="D682" i="2"/>
  <c r="E682" i="2"/>
  <c r="G682" i="2"/>
  <c r="H682" i="2"/>
  <c r="I682" i="2"/>
  <c r="J682" i="2"/>
  <c r="K682" i="2"/>
  <c r="L682" i="2"/>
  <c r="M682" i="2"/>
  <c r="N682" i="2"/>
  <c r="O682" i="2"/>
  <c r="D683" i="2"/>
  <c r="E683" i="2"/>
  <c r="G683" i="2"/>
  <c r="H683" i="2"/>
  <c r="I683" i="2"/>
  <c r="J683" i="2"/>
  <c r="K683" i="2"/>
  <c r="L683" i="2"/>
  <c r="M683" i="2"/>
  <c r="N683" i="2"/>
  <c r="O683" i="2"/>
  <c r="D684" i="2"/>
  <c r="E684" i="2"/>
  <c r="G684" i="2"/>
  <c r="H684" i="2"/>
  <c r="I684" i="2"/>
  <c r="J684" i="2"/>
  <c r="K684" i="2"/>
  <c r="L684" i="2"/>
  <c r="M684" i="2"/>
  <c r="N684" i="2"/>
  <c r="O684" i="2"/>
  <c r="C685" i="2"/>
  <c r="D685" i="2"/>
  <c r="E685" i="2"/>
  <c r="G685" i="2"/>
  <c r="H685" i="2"/>
  <c r="I685" i="2"/>
  <c r="J685" i="2"/>
  <c r="K685" i="2"/>
  <c r="L685" i="2"/>
  <c r="M685" i="2"/>
  <c r="N685" i="2"/>
  <c r="O685" i="2"/>
  <c r="C686" i="2"/>
  <c r="D686" i="2"/>
  <c r="E686" i="2"/>
  <c r="G686" i="2"/>
  <c r="H686" i="2"/>
  <c r="I686" i="2"/>
  <c r="J686" i="2"/>
  <c r="K686" i="2"/>
  <c r="L686" i="2"/>
  <c r="M686" i="2"/>
  <c r="N686" i="2"/>
  <c r="O686" i="2"/>
  <c r="D687" i="2"/>
  <c r="E687" i="2"/>
  <c r="G687" i="2"/>
  <c r="H687" i="2"/>
  <c r="I687" i="2"/>
  <c r="J687" i="2"/>
  <c r="K687" i="2"/>
  <c r="L687" i="2"/>
  <c r="M687" i="2"/>
  <c r="N687" i="2"/>
  <c r="O687" i="2"/>
  <c r="D688" i="2"/>
  <c r="E688" i="2"/>
  <c r="G688" i="2"/>
  <c r="H688" i="2"/>
  <c r="I688" i="2"/>
  <c r="J688" i="2"/>
  <c r="K688" i="2"/>
  <c r="L688" i="2"/>
  <c r="M688" i="2"/>
  <c r="N688" i="2"/>
  <c r="O688" i="2"/>
  <c r="C689" i="2"/>
  <c r="D689" i="2"/>
  <c r="E689" i="2"/>
  <c r="G689" i="2"/>
  <c r="H689" i="2"/>
  <c r="I689" i="2"/>
  <c r="J689" i="2"/>
  <c r="K689" i="2"/>
  <c r="L689" i="2"/>
  <c r="M689" i="2"/>
  <c r="N689" i="2"/>
  <c r="O689" i="2"/>
  <c r="C690" i="2"/>
  <c r="D690" i="2"/>
  <c r="E690" i="2"/>
  <c r="G690" i="2"/>
  <c r="H690" i="2"/>
  <c r="I690" i="2"/>
  <c r="J690" i="2"/>
  <c r="K690" i="2"/>
  <c r="L690" i="2"/>
  <c r="M690" i="2"/>
  <c r="N690" i="2"/>
  <c r="O690" i="2"/>
  <c r="D691" i="2"/>
  <c r="E691" i="2"/>
  <c r="G691" i="2"/>
  <c r="H691" i="2"/>
  <c r="I691" i="2"/>
  <c r="J691" i="2"/>
  <c r="K691" i="2"/>
  <c r="L691" i="2"/>
  <c r="M691" i="2"/>
  <c r="N691" i="2"/>
  <c r="O691" i="2"/>
  <c r="D692" i="2"/>
  <c r="E692" i="2"/>
  <c r="G692" i="2"/>
  <c r="H692" i="2"/>
  <c r="I692" i="2"/>
  <c r="J692" i="2"/>
  <c r="K692" i="2"/>
  <c r="L692" i="2"/>
  <c r="M692" i="2"/>
  <c r="N692" i="2"/>
  <c r="O692" i="2"/>
  <c r="C693" i="2"/>
  <c r="D693" i="2"/>
  <c r="E693" i="2"/>
  <c r="G693" i="2"/>
  <c r="H693" i="2"/>
  <c r="I693" i="2"/>
  <c r="J693" i="2"/>
  <c r="K693" i="2"/>
  <c r="L693" i="2"/>
  <c r="M693" i="2"/>
  <c r="N693" i="2"/>
  <c r="O693" i="2"/>
  <c r="C694" i="2"/>
  <c r="D694" i="2"/>
  <c r="E694" i="2"/>
  <c r="G694" i="2"/>
  <c r="H694" i="2"/>
  <c r="I694" i="2"/>
  <c r="J694" i="2"/>
  <c r="K694" i="2"/>
  <c r="L694" i="2"/>
  <c r="M694" i="2"/>
  <c r="N694" i="2"/>
  <c r="O694" i="2"/>
  <c r="D695" i="2"/>
  <c r="E695" i="2"/>
  <c r="G695" i="2"/>
  <c r="H695" i="2"/>
  <c r="I695" i="2"/>
  <c r="J695" i="2"/>
  <c r="C695" i="2" s="1"/>
  <c r="K695" i="2"/>
  <c r="L695" i="2"/>
  <c r="M695" i="2"/>
  <c r="N695" i="2"/>
  <c r="O695" i="2"/>
  <c r="D696" i="2"/>
  <c r="E696" i="2"/>
  <c r="G696" i="2"/>
  <c r="H696" i="2"/>
  <c r="I696" i="2"/>
  <c r="J696" i="2"/>
  <c r="K696" i="2"/>
  <c r="L696" i="2"/>
  <c r="M696" i="2"/>
  <c r="N696" i="2"/>
  <c r="O696" i="2"/>
  <c r="C697" i="2"/>
  <c r="D697" i="2"/>
  <c r="E697" i="2"/>
  <c r="G697" i="2"/>
  <c r="H697" i="2"/>
  <c r="I697" i="2"/>
  <c r="J697" i="2"/>
  <c r="K697" i="2"/>
  <c r="L697" i="2"/>
  <c r="M697" i="2"/>
  <c r="N697" i="2"/>
  <c r="O697" i="2"/>
  <c r="C698" i="2"/>
  <c r="D698" i="2"/>
  <c r="E698" i="2"/>
  <c r="G698" i="2"/>
  <c r="H698" i="2"/>
  <c r="I698" i="2"/>
  <c r="J698" i="2"/>
  <c r="K698" i="2"/>
  <c r="L698" i="2"/>
  <c r="M698" i="2"/>
  <c r="N698" i="2"/>
  <c r="O698" i="2"/>
  <c r="D699" i="2"/>
  <c r="E699" i="2"/>
  <c r="G699" i="2"/>
  <c r="H699" i="2"/>
  <c r="I699" i="2"/>
  <c r="J699" i="2"/>
  <c r="C699" i="2" s="1"/>
  <c r="K699" i="2"/>
  <c r="L699" i="2"/>
  <c r="M699" i="2"/>
  <c r="N699" i="2"/>
  <c r="O699" i="2"/>
  <c r="D700" i="2"/>
  <c r="E700" i="2"/>
  <c r="G700" i="2"/>
  <c r="H700" i="2"/>
  <c r="I700" i="2"/>
  <c r="J700" i="2"/>
  <c r="K700" i="2"/>
  <c r="L700" i="2"/>
  <c r="M700" i="2"/>
  <c r="N700" i="2"/>
  <c r="O700" i="2"/>
  <c r="C701" i="2"/>
  <c r="D701" i="2"/>
  <c r="E701" i="2"/>
  <c r="G701" i="2"/>
  <c r="H701" i="2"/>
  <c r="I701" i="2"/>
  <c r="J701" i="2"/>
  <c r="K701" i="2"/>
  <c r="L701" i="2"/>
  <c r="M701" i="2"/>
  <c r="N701" i="2"/>
  <c r="O701" i="2"/>
  <c r="C702" i="2"/>
  <c r="D702" i="2"/>
  <c r="E702" i="2"/>
  <c r="G702" i="2"/>
  <c r="H702" i="2"/>
  <c r="I702" i="2"/>
  <c r="J702" i="2"/>
  <c r="C829" i="2" s="1"/>
  <c r="K702" i="2"/>
  <c r="L702" i="2"/>
  <c r="M702" i="2"/>
  <c r="N702" i="2"/>
  <c r="O702" i="2"/>
  <c r="D703" i="2"/>
  <c r="E703" i="2"/>
  <c r="G703" i="2"/>
  <c r="H703" i="2"/>
  <c r="I703" i="2"/>
  <c r="J703" i="2"/>
  <c r="C703" i="2" s="1"/>
  <c r="K703" i="2"/>
  <c r="L703" i="2"/>
  <c r="M703" i="2"/>
  <c r="N703" i="2"/>
  <c r="O703" i="2"/>
  <c r="D704" i="2"/>
  <c r="E704" i="2"/>
  <c r="G704" i="2"/>
  <c r="H704" i="2"/>
  <c r="I704" i="2"/>
  <c r="J704" i="2"/>
  <c r="K704" i="2"/>
  <c r="L704" i="2"/>
  <c r="M704" i="2"/>
  <c r="N704" i="2"/>
  <c r="O704" i="2"/>
  <c r="C705" i="2"/>
  <c r="D705" i="2"/>
  <c r="E705" i="2"/>
  <c r="G705" i="2"/>
  <c r="H705" i="2"/>
  <c r="I705" i="2"/>
  <c r="J705" i="2"/>
  <c r="K705" i="2"/>
  <c r="L705" i="2"/>
  <c r="M705" i="2"/>
  <c r="N705" i="2"/>
  <c r="O705" i="2"/>
  <c r="C706" i="2"/>
  <c r="D706" i="2"/>
  <c r="E706" i="2"/>
  <c r="G706" i="2"/>
  <c r="H706" i="2"/>
  <c r="I706" i="2"/>
  <c r="J706" i="2"/>
  <c r="C836" i="2" s="1"/>
  <c r="K706" i="2"/>
  <c r="L706" i="2"/>
  <c r="M706" i="2"/>
  <c r="N706" i="2"/>
  <c r="O706" i="2"/>
  <c r="D707" i="2"/>
  <c r="E707" i="2"/>
  <c r="G707" i="2"/>
  <c r="H707" i="2"/>
  <c r="I707" i="2"/>
  <c r="J707" i="2"/>
  <c r="C707" i="2" s="1"/>
  <c r="K707" i="2"/>
  <c r="L707" i="2"/>
  <c r="M707" i="2"/>
  <c r="N707" i="2"/>
  <c r="O707" i="2"/>
  <c r="D708" i="2"/>
  <c r="E708" i="2"/>
  <c r="G708" i="2"/>
  <c r="H708" i="2"/>
  <c r="I708" i="2"/>
  <c r="J708" i="2"/>
  <c r="K708" i="2"/>
  <c r="L708" i="2"/>
  <c r="M708" i="2"/>
  <c r="N708" i="2"/>
  <c r="O708" i="2"/>
  <c r="C709" i="2"/>
  <c r="D709" i="2"/>
  <c r="E709" i="2"/>
  <c r="G709" i="2"/>
  <c r="H709" i="2"/>
  <c r="I709" i="2"/>
  <c r="J709" i="2"/>
  <c r="K709" i="2"/>
  <c r="L709" i="2"/>
  <c r="M709" i="2"/>
  <c r="N709" i="2"/>
  <c r="O709" i="2"/>
  <c r="C710" i="2"/>
  <c r="D710" i="2"/>
  <c r="E710" i="2"/>
  <c r="G710" i="2"/>
  <c r="H710" i="2"/>
  <c r="I710" i="2"/>
  <c r="J710" i="2"/>
  <c r="C844" i="2" s="1"/>
  <c r="K710" i="2"/>
  <c r="L710" i="2"/>
  <c r="M710" i="2"/>
  <c r="N710" i="2"/>
  <c r="O710" i="2"/>
  <c r="D711" i="2"/>
  <c r="E711" i="2"/>
  <c r="G711" i="2"/>
  <c r="H711" i="2"/>
  <c r="I711" i="2"/>
  <c r="J711" i="2"/>
  <c r="C711" i="2" s="1"/>
  <c r="K711" i="2"/>
  <c r="L711" i="2"/>
  <c r="M711" i="2"/>
  <c r="N711" i="2"/>
  <c r="O711" i="2"/>
  <c r="D712" i="2"/>
  <c r="E712" i="2"/>
  <c r="G712" i="2"/>
  <c r="H712" i="2"/>
  <c r="I712" i="2"/>
  <c r="J712" i="2"/>
  <c r="K712" i="2"/>
  <c r="L712" i="2"/>
  <c r="M712" i="2"/>
  <c r="N712" i="2"/>
  <c r="O712" i="2"/>
  <c r="C713" i="2"/>
  <c r="D713" i="2"/>
  <c r="E713" i="2"/>
  <c r="G713" i="2"/>
  <c r="H713" i="2"/>
  <c r="I713" i="2"/>
  <c r="J713" i="2"/>
  <c r="K713" i="2"/>
  <c r="L713" i="2"/>
  <c r="M713" i="2"/>
  <c r="N713" i="2"/>
  <c r="O713" i="2"/>
  <c r="C714" i="2"/>
  <c r="D714" i="2"/>
  <c r="E714" i="2"/>
  <c r="G714" i="2"/>
  <c r="H714" i="2"/>
  <c r="I714" i="2"/>
  <c r="J714" i="2"/>
  <c r="C845" i="2" s="1"/>
  <c r="K714" i="2"/>
  <c r="L714" i="2"/>
  <c r="M714" i="2"/>
  <c r="N714" i="2"/>
  <c r="O714" i="2"/>
  <c r="D715" i="2"/>
  <c r="E715" i="2"/>
  <c r="G715" i="2"/>
  <c r="H715" i="2"/>
  <c r="I715" i="2"/>
  <c r="J715" i="2"/>
  <c r="C715" i="2" s="1"/>
  <c r="K715" i="2"/>
  <c r="L715" i="2"/>
  <c r="M715" i="2"/>
  <c r="N715" i="2"/>
  <c r="O715" i="2"/>
  <c r="D716" i="2"/>
  <c r="E716" i="2"/>
  <c r="G716" i="2"/>
  <c r="H716" i="2"/>
  <c r="I716" i="2"/>
  <c r="J716" i="2"/>
  <c r="K716" i="2"/>
  <c r="L716" i="2"/>
  <c r="M716" i="2"/>
  <c r="N716" i="2"/>
  <c r="O716" i="2"/>
  <c r="C717" i="2"/>
  <c r="D717" i="2"/>
  <c r="E717" i="2"/>
  <c r="G717" i="2"/>
  <c r="H717" i="2"/>
  <c r="I717" i="2"/>
  <c r="J717" i="2"/>
  <c r="K717" i="2"/>
  <c r="L717" i="2"/>
  <c r="M717" i="2"/>
  <c r="N717" i="2"/>
  <c r="O717" i="2"/>
  <c r="C718" i="2"/>
  <c r="D718" i="2"/>
  <c r="E718" i="2"/>
  <c r="G718" i="2"/>
  <c r="H718" i="2"/>
  <c r="I718" i="2"/>
  <c r="J718" i="2"/>
  <c r="C853" i="2" s="1"/>
  <c r="K718" i="2"/>
  <c r="L718" i="2"/>
  <c r="M718" i="2"/>
  <c r="N718" i="2"/>
  <c r="O718" i="2"/>
  <c r="D719" i="2"/>
  <c r="E719" i="2"/>
  <c r="G719" i="2"/>
  <c r="H719" i="2"/>
  <c r="I719" i="2"/>
  <c r="J719" i="2"/>
  <c r="C719" i="2" s="1"/>
  <c r="K719" i="2"/>
  <c r="L719" i="2"/>
  <c r="M719" i="2"/>
  <c r="N719" i="2"/>
  <c r="O719" i="2"/>
  <c r="D720" i="2"/>
  <c r="E720" i="2"/>
  <c r="G720" i="2"/>
  <c r="H720" i="2"/>
  <c r="I720" i="2"/>
  <c r="J720" i="2"/>
  <c r="K720" i="2"/>
  <c r="L720" i="2"/>
  <c r="M720" i="2"/>
  <c r="N720" i="2"/>
  <c r="O720" i="2"/>
  <c r="C721" i="2"/>
  <c r="D721" i="2"/>
  <c r="E721" i="2"/>
  <c r="G721" i="2"/>
  <c r="H721" i="2"/>
  <c r="I721" i="2"/>
  <c r="J721" i="2"/>
  <c r="K721" i="2"/>
  <c r="L721" i="2"/>
  <c r="M721" i="2"/>
  <c r="N721" i="2"/>
  <c r="O721" i="2"/>
  <c r="C722" i="2"/>
  <c r="D722" i="2"/>
  <c r="E722" i="2"/>
  <c r="G722" i="2"/>
  <c r="H722" i="2"/>
  <c r="I722" i="2"/>
  <c r="J722" i="2"/>
  <c r="C861" i="2" s="1"/>
  <c r="K722" i="2"/>
  <c r="L722" i="2"/>
  <c r="M722" i="2"/>
  <c r="N722" i="2"/>
  <c r="O722" i="2"/>
  <c r="D723" i="2"/>
  <c r="E723" i="2"/>
  <c r="G723" i="2"/>
  <c r="H723" i="2"/>
  <c r="I723" i="2"/>
  <c r="J723" i="2"/>
  <c r="C723" i="2" s="1"/>
  <c r="K723" i="2"/>
  <c r="L723" i="2"/>
  <c r="M723" i="2"/>
  <c r="N723" i="2"/>
  <c r="O723" i="2"/>
  <c r="D724" i="2"/>
  <c r="E724" i="2"/>
  <c r="G724" i="2"/>
  <c r="H724" i="2"/>
  <c r="I724" i="2"/>
  <c r="J724" i="2"/>
  <c r="K724" i="2"/>
  <c r="L724" i="2"/>
  <c r="M724" i="2"/>
  <c r="N724" i="2"/>
  <c r="O724" i="2"/>
  <c r="C725" i="2"/>
  <c r="D725" i="2"/>
  <c r="E725" i="2"/>
  <c r="G725" i="2"/>
  <c r="H725" i="2"/>
  <c r="I725" i="2"/>
  <c r="J725" i="2"/>
  <c r="K725" i="2"/>
  <c r="L725" i="2"/>
  <c r="M725" i="2"/>
  <c r="N725" i="2"/>
  <c r="O725" i="2"/>
  <c r="C726" i="2"/>
  <c r="D726" i="2"/>
  <c r="E726" i="2"/>
  <c r="G726" i="2"/>
  <c r="H726" i="2"/>
  <c r="I726" i="2"/>
  <c r="J726" i="2"/>
  <c r="C868" i="2" s="1"/>
  <c r="K726" i="2"/>
  <c r="L726" i="2"/>
  <c r="M726" i="2"/>
  <c r="N726" i="2"/>
  <c r="O726" i="2"/>
  <c r="D727" i="2"/>
  <c r="E727" i="2"/>
  <c r="G727" i="2"/>
  <c r="H727" i="2"/>
  <c r="I727" i="2"/>
  <c r="J727" i="2"/>
  <c r="C727" i="2" s="1"/>
  <c r="K727" i="2"/>
  <c r="L727" i="2"/>
  <c r="M727" i="2"/>
  <c r="N727" i="2"/>
  <c r="O727" i="2"/>
  <c r="D728" i="2"/>
  <c r="E728" i="2"/>
  <c r="G728" i="2"/>
  <c r="H728" i="2"/>
  <c r="I728" i="2"/>
  <c r="J728" i="2"/>
  <c r="K728" i="2"/>
  <c r="L728" i="2"/>
  <c r="M728" i="2"/>
  <c r="N728" i="2"/>
  <c r="O728" i="2"/>
  <c r="C729" i="2"/>
  <c r="D729" i="2"/>
  <c r="E729" i="2"/>
  <c r="G729" i="2"/>
  <c r="H729" i="2"/>
  <c r="I729" i="2"/>
  <c r="J729" i="2"/>
  <c r="K729" i="2"/>
  <c r="L729" i="2"/>
  <c r="M729" i="2"/>
  <c r="N729" i="2"/>
  <c r="O729" i="2"/>
  <c r="C730" i="2"/>
  <c r="D730" i="2"/>
  <c r="E730" i="2"/>
  <c r="G730" i="2"/>
  <c r="H730" i="2"/>
  <c r="I730" i="2"/>
  <c r="J730" i="2"/>
  <c r="C869" i="2" s="1"/>
  <c r="K730" i="2"/>
  <c r="L730" i="2"/>
  <c r="M730" i="2"/>
  <c r="N730" i="2"/>
  <c r="O730" i="2"/>
  <c r="D731" i="2"/>
  <c r="E731" i="2"/>
  <c r="G731" i="2"/>
  <c r="H731" i="2"/>
  <c r="I731" i="2"/>
  <c r="J731" i="2"/>
  <c r="C731" i="2" s="1"/>
  <c r="K731" i="2"/>
  <c r="L731" i="2"/>
  <c r="M731" i="2"/>
  <c r="N731" i="2"/>
  <c r="O731" i="2"/>
  <c r="D732" i="2"/>
  <c r="E732" i="2"/>
  <c r="G732" i="2"/>
  <c r="H732" i="2"/>
  <c r="I732" i="2"/>
  <c r="J732" i="2"/>
  <c r="K732" i="2"/>
  <c r="L732" i="2"/>
  <c r="M732" i="2"/>
  <c r="N732" i="2"/>
  <c r="O732" i="2"/>
  <c r="C733" i="2"/>
  <c r="D733" i="2"/>
  <c r="E733" i="2"/>
  <c r="G733" i="2"/>
  <c r="H733" i="2"/>
  <c r="I733" i="2"/>
  <c r="J733" i="2"/>
  <c r="K733" i="2"/>
  <c r="L733" i="2"/>
  <c r="M733" i="2"/>
  <c r="N733" i="2"/>
  <c r="O733" i="2"/>
  <c r="C734" i="2"/>
  <c r="D734" i="2"/>
  <c r="E734" i="2"/>
  <c r="G734" i="2"/>
  <c r="H734" i="2"/>
  <c r="I734" i="2"/>
  <c r="J734" i="2"/>
  <c r="C877" i="2" s="1"/>
  <c r="K734" i="2"/>
  <c r="L734" i="2"/>
  <c r="M734" i="2"/>
  <c r="N734" i="2"/>
  <c r="O734" i="2"/>
  <c r="D735" i="2"/>
  <c r="E735" i="2"/>
  <c r="G735" i="2"/>
  <c r="H735" i="2"/>
  <c r="I735" i="2"/>
  <c r="J735" i="2"/>
  <c r="C735" i="2" s="1"/>
  <c r="K735" i="2"/>
  <c r="L735" i="2"/>
  <c r="M735" i="2"/>
  <c r="N735" i="2"/>
  <c r="O735" i="2"/>
  <c r="D736" i="2"/>
  <c r="E736" i="2"/>
  <c r="G736" i="2"/>
  <c r="H736" i="2"/>
  <c r="I736" i="2"/>
  <c r="J736" i="2"/>
  <c r="K736" i="2"/>
  <c r="L736" i="2"/>
  <c r="M736" i="2"/>
  <c r="N736" i="2"/>
  <c r="O736" i="2"/>
  <c r="C737" i="2"/>
  <c r="D737" i="2"/>
  <c r="E737" i="2"/>
  <c r="G737" i="2"/>
  <c r="H737" i="2"/>
  <c r="I737" i="2"/>
  <c r="J737" i="2"/>
  <c r="K737" i="2"/>
  <c r="L737" i="2"/>
  <c r="M737" i="2"/>
  <c r="N737" i="2"/>
  <c r="O737" i="2"/>
  <c r="C738" i="2"/>
  <c r="D738" i="2"/>
  <c r="E738" i="2"/>
  <c r="G738" i="2"/>
  <c r="H738" i="2"/>
  <c r="I738" i="2"/>
  <c r="J738" i="2"/>
  <c r="C884" i="2" s="1"/>
  <c r="K738" i="2"/>
  <c r="L738" i="2"/>
  <c r="M738" i="2"/>
  <c r="N738" i="2"/>
  <c r="O738" i="2"/>
  <c r="D739" i="2"/>
  <c r="E739" i="2"/>
  <c r="G739" i="2"/>
  <c r="H739" i="2"/>
  <c r="I739" i="2"/>
  <c r="J739" i="2"/>
  <c r="C739" i="2" s="1"/>
  <c r="K739" i="2"/>
  <c r="L739" i="2"/>
  <c r="M739" i="2"/>
  <c r="N739" i="2"/>
  <c r="O739" i="2"/>
  <c r="D740" i="2"/>
  <c r="E740" i="2"/>
  <c r="G740" i="2"/>
  <c r="H740" i="2"/>
  <c r="I740" i="2"/>
  <c r="J740" i="2"/>
  <c r="K740" i="2"/>
  <c r="L740" i="2"/>
  <c r="M740" i="2"/>
  <c r="N740" i="2"/>
  <c r="O740" i="2"/>
  <c r="C741" i="2"/>
  <c r="D741" i="2"/>
  <c r="E741" i="2"/>
  <c r="G741" i="2"/>
  <c r="H741" i="2"/>
  <c r="I741" i="2"/>
  <c r="J741" i="2"/>
  <c r="K741" i="2"/>
  <c r="L741" i="2"/>
  <c r="M741" i="2"/>
  <c r="N741" i="2"/>
  <c r="O741" i="2"/>
  <c r="C742" i="2"/>
  <c r="D742" i="2"/>
  <c r="E742" i="2"/>
  <c r="G742" i="2"/>
  <c r="H742" i="2"/>
  <c r="I742" i="2"/>
  <c r="J742" i="2"/>
  <c r="C885" i="2" s="1"/>
  <c r="K742" i="2"/>
  <c r="L742" i="2"/>
  <c r="M742" i="2"/>
  <c r="N742" i="2"/>
  <c r="O742" i="2"/>
  <c r="D743" i="2"/>
  <c r="E743" i="2"/>
  <c r="G743" i="2"/>
  <c r="H743" i="2"/>
  <c r="I743" i="2"/>
  <c r="J743" i="2"/>
  <c r="C743" i="2" s="1"/>
  <c r="K743" i="2"/>
  <c r="L743" i="2"/>
  <c r="M743" i="2"/>
  <c r="N743" i="2"/>
  <c r="O743" i="2"/>
  <c r="D744" i="2"/>
  <c r="E744" i="2"/>
  <c r="G744" i="2"/>
  <c r="H744" i="2"/>
  <c r="I744" i="2"/>
  <c r="J744" i="2"/>
  <c r="K744" i="2"/>
  <c r="L744" i="2"/>
  <c r="M744" i="2"/>
  <c r="N744" i="2"/>
  <c r="O744" i="2"/>
  <c r="C745" i="2"/>
  <c r="D745" i="2"/>
  <c r="E745" i="2"/>
  <c r="G745" i="2"/>
  <c r="H745" i="2"/>
  <c r="I745" i="2"/>
  <c r="J745" i="2"/>
  <c r="K745" i="2"/>
  <c r="L745" i="2"/>
  <c r="M745" i="2"/>
  <c r="N745" i="2"/>
  <c r="O745" i="2"/>
  <c r="C746" i="2"/>
  <c r="D746" i="2"/>
  <c r="E746" i="2"/>
  <c r="G746" i="2"/>
  <c r="H746" i="2"/>
  <c r="I746" i="2"/>
  <c r="J746" i="2"/>
  <c r="C893" i="2" s="1"/>
  <c r="K746" i="2"/>
  <c r="L746" i="2"/>
  <c r="M746" i="2"/>
  <c r="N746" i="2"/>
  <c r="O746" i="2"/>
  <c r="D747" i="2"/>
  <c r="E747" i="2"/>
  <c r="G747" i="2"/>
  <c r="H747" i="2"/>
  <c r="I747" i="2"/>
  <c r="J747" i="2"/>
  <c r="C747" i="2" s="1"/>
  <c r="K747" i="2"/>
  <c r="L747" i="2"/>
  <c r="M747" i="2"/>
  <c r="N747" i="2"/>
  <c r="O747" i="2"/>
  <c r="D748" i="2"/>
  <c r="E748" i="2"/>
  <c r="G748" i="2"/>
  <c r="H748" i="2"/>
  <c r="I748" i="2"/>
  <c r="J748" i="2"/>
  <c r="K748" i="2"/>
  <c r="L748" i="2"/>
  <c r="M748" i="2"/>
  <c r="N748" i="2"/>
  <c r="O748" i="2"/>
  <c r="C749" i="2"/>
  <c r="D749" i="2"/>
  <c r="E749" i="2"/>
  <c r="G749" i="2"/>
  <c r="H749" i="2"/>
  <c r="I749" i="2"/>
  <c r="J749" i="2"/>
  <c r="K749" i="2"/>
  <c r="L749" i="2"/>
  <c r="M749" i="2"/>
  <c r="N749" i="2"/>
  <c r="O749" i="2"/>
  <c r="C750" i="2"/>
  <c r="D750" i="2"/>
  <c r="E750" i="2"/>
  <c r="G750" i="2"/>
  <c r="H750" i="2"/>
  <c r="I750" i="2"/>
  <c r="J750" i="2"/>
  <c r="C900" i="2" s="1"/>
  <c r="K750" i="2"/>
  <c r="L750" i="2"/>
  <c r="M750" i="2"/>
  <c r="N750" i="2"/>
  <c r="O750" i="2"/>
  <c r="D751" i="2"/>
  <c r="E751" i="2"/>
  <c r="G751" i="2"/>
  <c r="H751" i="2"/>
  <c r="I751" i="2"/>
  <c r="J751" i="2"/>
  <c r="C751" i="2" s="1"/>
  <c r="K751" i="2"/>
  <c r="L751" i="2"/>
  <c r="M751" i="2"/>
  <c r="N751" i="2"/>
  <c r="O751" i="2"/>
  <c r="D752" i="2"/>
  <c r="E752" i="2"/>
  <c r="G752" i="2"/>
  <c r="H752" i="2"/>
  <c r="I752" i="2"/>
  <c r="J752" i="2"/>
  <c r="K752" i="2"/>
  <c r="L752" i="2"/>
  <c r="M752" i="2"/>
  <c r="N752" i="2"/>
  <c r="O752" i="2"/>
  <c r="C753" i="2"/>
  <c r="D753" i="2"/>
  <c r="E753" i="2"/>
  <c r="G753" i="2"/>
  <c r="H753" i="2"/>
  <c r="I753" i="2"/>
  <c r="J753" i="2"/>
  <c r="K753" i="2"/>
  <c r="L753" i="2"/>
  <c r="M753" i="2"/>
  <c r="N753" i="2"/>
  <c r="O753" i="2"/>
  <c r="C754" i="2"/>
  <c r="D754" i="2"/>
  <c r="E754" i="2"/>
  <c r="G754" i="2"/>
  <c r="H754" i="2"/>
  <c r="I754" i="2"/>
  <c r="J754" i="2"/>
  <c r="C901" i="2" s="1"/>
  <c r="K754" i="2"/>
  <c r="L754" i="2"/>
  <c r="M754" i="2"/>
  <c r="N754" i="2"/>
  <c r="O754" i="2"/>
  <c r="D755" i="2"/>
  <c r="E755" i="2"/>
  <c r="G755" i="2"/>
  <c r="H755" i="2"/>
  <c r="I755" i="2"/>
  <c r="J755" i="2"/>
  <c r="C755" i="2" s="1"/>
  <c r="K755" i="2"/>
  <c r="L755" i="2"/>
  <c r="M755" i="2"/>
  <c r="N755" i="2"/>
  <c r="O755" i="2"/>
  <c r="D756" i="2"/>
  <c r="E756" i="2"/>
  <c r="G756" i="2"/>
  <c r="H756" i="2"/>
  <c r="I756" i="2"/>
  <c r="J756" i="2"/>
  <c r="K756" i="2"/>
  <c r="L756" i="2"/>
  <c r="M756" i="2"/>
  <c r="N756" i="2"/>
  <c r="O756" i="2"/>
  <c r="C757" i="2"/>
  <c r="D757" i="2"/>
  <c r="E757" i="2"/>
  <c r="G757" i="2"/>
  <c r="H757" i="2"/>
  <c r="I757" i="2"/>
  <c r="J757" i="2"/>
  <c r="K757" i="2"/>
  <c r="L757" i="2"/>
  <c r="M757" i="2"/>
  <c r="N757" i="2"/>
  <c r="O757" i="2"/>
  <c r="C758" i="2"/>
  <c r="D758" i="2"/>
  <c r="E758" i="2"/>
  <c r="G758" i="2"/>
  <c r="H758" i="2"/>
  <c r="I758" i="2"/>
  <c r="J758" i="2"/>
  <c r="C909" i="2" s="1"/>
  <c r="K758" i="2"/>
  <c r="L758" i="2"/>
  <c r="M758" i="2"/>
  <c r="N758" i="2"/>
  <c r="O758" i="2"/>
  <c r="D759" i="2"/>
  <c r="E759" i="2"/>
  <c r="G759" i="2"/>
  <c r="H759" i="2"/>
  <c r="I759" i="2"/>
  <c r="J759" i="2"/>
  <c r="C759" i="2" s="1"/>
  <c r="K759" i="2"/>
  <c r="L759" i="2"/>
  <c r="M759" i="2"/>
  <c r="N759" i="2"/>
  <c r="O759" i="2"/>
  <c r="D760" i="2"/>
  <c r="E760" i="2"/>
  <c r="G760" i="2"/>
  <c r="H760" i="2"/>
  <c r="I760" i="2"/>
  <c r="J760" i="2"/>
  <c r="K760" i="2"/>
  <c r="L760" i="2"/>
  <c r="M760" i="2"/>
  <c r="N760" i="2"/>
  <c r="O760" i="2"/>
  <c r="C761" i="2"/>
  <c r="D761" i="2"/>
  <c r="E761" i="2"/>
  <c r="G761" i="2"/>
  <c r="H761" i="2"/>
  <c r="I761" i="2"/>
  <c r="J761" i="2"/>
  <c r="K761" i="2"/>
  <c r="L761" i="2"/>
  <c r="M761" i="2"/>
  <c r="N761" i="2"/>
  <c r="O761" i="2"/>
  <c r="C762" i="2"/>
  <c r="D762" i="2"/>
  <c r="E762" i="2"/>
  <c r="G762" i="2"/>
  <c r="H762" i="2"/>
  <c r="I762" i="2"/>
  <c r="J762" i="2"/>
  <c r="C916" i="2" s="1"/>
  <c r="K762" i="2"/>
  <c r="L762" i="2"/>
  <c r="M762" i="2"/>
  <c r="N762" i="2"/>
  <c r="O762" i="2"/>
  <c r="D763" i="2"/>
  <c r="E763" i="2"/>
  <c r="G763" i="2"/>
  <c r="H763" i="2"/>
  <c r="I763" i="2"/>
  <c r="J763" i="2"/>
  <c r="C763" i="2" s="1"/>
  <c r="K763" i="2"/>
  <c r="L763" i="2"/>
  <c r="M763" i="2"/>
  <c r="N763" i="2"/>
  <c r="O763" i="2"/>
  <c r="D764" i="2"/>
  <c r="E764" i="2"/>
  <c r="G764" i="2"/>
  <c r="H764" i="2"/>
  <c r="I764" i="2"/>
  <c r="J764" i="2"/>
  <c r="K764" i="2"/>
  <c r="L764" i="2"/>
  <c r="M764" i="2"/>
  <c r="N764" i="2"/>
  <c r="O764" i="2"/>
  <c r="C765" i="2"/>
  <c r="D765" i="2"/>
  <c r="E765" i="2"/>
  <c r="G765" i="2"/>
  <c r="H765" i="2"/>
  <c r="I765" i="2"/>
  <c r="J765" i="2"/>
  <c r="K765" i="2"/>
  <c r="L765" i="2"/>
  <c r="M765" i="2"/>
  <c r="N765" i="2"/>
  <c r="O765" i="2"/>
  <c r="C766" i="2"/>
  <c r="D766" i="2"/>
  <c r="E766" i="2"/>
  <c r="G766" i="2"/>
  <c r="H766" i="2"/>
  <c r="I766" i="2"/>
  <c r="J766" i="2"/>
  <c r="C924" i="2" s="1"/>
  <c r="K766" i="2"/>
  <c r="L766" i="2"/>
  <c r="M766" i="2"/>
  <c r="N766" i="2"/>
  <c r="O766" i="2"/>
  <c r="D767" i="2"/>
  <c r="E767" i="2"/>
  <c r="G767" i="2"/>
  <c r="H767" i="2"/>
  <c r="I767" i="2"/>
  <c r="J767" i="2"/>
  <c r="C767" i="2" s="1"/>
  <c r="K767" i="2"/>
  <c r="L767" i="2"/>
  <c r="M767" i="2"/>
  <c r="N767" i="2"/>
  <c r="O767" i="2"/>
  <c r="D768" i="2"/>
  <c r="E768" i="2"/>
  <c r="G768" i="2"/>
  <c r="H768" i="2"/>
  <c r="I768" i="2"/>
  <c r="J768" i="2"/>
  <c r="K768" i="2"/>
  <c r="L768" i="2"/>
  <c r="M768" i="2"/>
  <c r="N768" i="2"/>
  <c r="O768" i="2"/>
  <c r="C769" i="2"/>
  <c r="D769" i="2"/>
  <c r="E769" i="2"/>
  <c r="G769" i="2"/>
  <c r="H769" i="2"/>
  <c r="I769" i="2"/>
  <c r="J769" i="2"/>
  <c r="K769" i="2"/>
  <c r="L769" i="2"/>
  <c r="M769" i="2"/>
  <c r="N769" i="2"/>
  <c r="O769" i="2"/>
  <c r="C770" i="2"/>
  <c r="D770" i="2"/>
  <c r="E770" i="2"/>
  <c r="G770" i="2"/>
  <c r="H770" i="2"/>
  <c r="I770" i="2"/>
  <c r="J770" i="2"/>
  <c r="C925" i="2" s="1"/>
  <c r="K770" i="2"/>
  <c r="L770" i="2"/>
  <c r="M770" i="2"/>
  <c r="N770" i="2"/>
  <c r="O770" i="2"/>
  <c r="D771" i="2"/>
  <c r="E771" i="2"/>
  <c r="G771" i="2"/>
  <c r="H771" i="2"/>
  <c r="I771" i="2"/>
  <c r="J771" i="2"/>
  <c r="C771" i="2" s="1"/>
  <c r="K771" i="2"/>
  <c r="L771" i="2"/>
  <c r="M771" i="2"/>
  <c r="N771" i="2"/>
  <c r="O771" i="2"/>
  <c r="D772" i="2"/>
  <c r="E772" i="2"/>
  <c r="G772" i="2"/>
  <c r="H772" i="2"/>
  <c r="I772" i="2"/>
  <c r="J772" i="2"/>
  <c r="K772" i="2"/>
  <c r="L772" i="2"/>
  <c r="M772" i="2"/>
  <c r="N772" i="2"/>
  <c r="O772" i="2"/>
  <c r="C773" i="2"/>
  <c r="D773" i="2"/>
  <c r="E773" i="2"/>
  <c r="G773" i="2"/>
  <c r="H773" i="2"/>
  <c r="I773" i="2"/>
  <c r="J773" i="2"/>
  <c r="K773" i="2"/>
  <c r="L773" i="2"/>
  <c r="M773" i="2"/>
  <c r="N773" i="2"/>
  <c r="O773" i="2"/>
  <c r="C774" i="2"/>
  <c r="D774" i="2"/>
  <c r="E774" i="2"/>
  <c r="G774" i="2"/>
  <c r="H774" i="2"/>
  <c r="I774" i="2"/>
  <c r="J774" i="2"/>
  <c r="C932" i="2" s="1"/>
  <c r="K774" i="2"/>
  <c r="L774" i="2"/>
  <c r="M774" i="2"/>
  <c r="N774" i="2"/>
  <c r="O774" i="2"/>
  <c r="D775" i="2"/>
  <c r="E775" i="2"/>
  <c r="G775" i="2"/>
  <c r="H775" i="2"/>
  <c r="I775" i="2"/>
  <c r="J775" i="2"/>
  <c r="C775" i="2" s="1"/>
  <c r="K775" i="2"/>
  <c r="L775" i="2"/>
  <c r="M775" i="2"/>
  <c r="N775" i="2"/>
  <c r="O775" i="2"/>
  <c r="D776" i="2"/>
  <c r="E776" i="2"/>
  <c r="G776" i="2"/>
  <c r="H776" i="2"/>
  <c r="I776" i="2"/>
  <c r="J776" i="2"/>
  <c r="K776" i="2"/>
  <c r="L776" i="2"/>
  <c r="M776" i="2"/>
  <c r="N776" i="2"/>
  <c r="O776" i="2"/>
  <c r="C777" i="2"/>
  <c r="D777" i="2"/>
  <c r="E777" i="2"/>
  <c r="G777" i="2"/>
  <c r="H777" i="2"/>
  <c r="I777" i="2"/>
  <c r="J777" i="2"/>
  <c r="K777" i="2"/>
  <c r="L777" i="2"/>
  <c r="M777" i="2"/>
  <c r="N777" i="2"/>
  <c r="O777" i="2"/>
  <c r="C778" i="2"/>
  <c r="D778" i="2"/>
  <c r="E778" i="2"/>
  <c r="G778" i="2"/>
  <c r="H778" i="2"/>
  <c r="I778" i="2"/>
  <c r="J778" i="2"/>
  <c r="C940" i="2" s="1"/>
  <c r="K778" i="2"/>
  <c r="L778" i="2"/>
  <c r="M778" i="2"/>
  <c r="N778" i="2"/>
  <c r="O778" i="2"/>
  <c r="D779" i="2"/>
  <c r="E779" i="2"/>
  <c r="G779" i="2"/>
  <c r="H779" i="2"/>
  <c r="I779" i="2"/>
  <c r="J779" i="2"/>
  <c r="C779" i="2" s="1"/>
  <c r="K779" i="2"/>
  <c r="L779" i="2"/>
  <c r="M779" i="2"/>
  <c r="N779" i="2"/>
  <c r="O779" i="2"/>
  <c r="D780" i="2"/>
  <c r="E780" i="2"/>
  <c r="G780" i="2"/>
  <c r="H780" i="2"/>
  <c r="I780" i="2"/>
  <c r="J780" i="2"/>
  <c r="K780" i="2"/>
  <c r="L780" i="2"/>
  <c r="M780" i="2"/>
  <c r="N780" i="2"/>
  <c r="O780" i="2"/>
  <c r="C781" i="2"/>
  <c r="D781" i="2"/>
  <c r="E781" i="2"/>
  <c r="G781" i="2"/>
  <c r="H781" i="2"/>
  <c r="I781" i="2"/>
  <c r="J781" i="2"/>
  <c r="K781" i="2"/>
  <c r="L781" i="2"/>
  <c r="M781" i="2"/>
  <c r="N781" i="2"/>
  <c r="O781" i="2"/>
  <c r="C782" i="2"/>
  <c r="D782" i="2"/>
  <c r="E782" i="2"/>
  <c r="G782" i="2"/>
  <c r="H782" i="2"/>
  <c r="I782" i="2"/>
  <c r="J782" i="2"/>
  <c r="C941" i="2" s="1"/>
  <c r="K782" i="2"/>
  <c r="L782" i="2"/>
  <c r="M782" i="2"/>
  <c r="N782" i="2"/>
  <c r="O782" i="2"/>
  <c r="D783" i="2"/>
  <c r="E783" i="2"/>
  <c r="G783" i="2"/>
  <c r="H783" i="2"/>
  <c r="I783" i="2"/>
  <c r="J783" i="2"/>
  <c r="C783" i="2" s="1"/>
  <c r="K783" i="2"/>
  <c r="L783" i="2"/>
  <c r="M783" i="2"/>
  <c r="N783" i="2"/>
  <c r="O783" i="2"/>
  <c r="D784" i="2"/>
  <c r="E784" i="2"/>
  <c r="G784" i="2"/>
  <c r="H784" i="2"/>
  <c r="I784" i="2"/>
  <c r="J784" i="2"/>
  <c r="K784" i="2"/>
  <c r="L784" i="2"/>
  <c r="M784" i="2"/>
  <c r="N784" i="2"/>
  <c r="O784" i="2"/>
  <c r="C785" i="2"/>
  <c r="D785" i="2"/>
  <c r="E785" i="2"/>
  <c r="G785" i="2"/>
  <c r="H785" i="2"/>
  <c r="I785" i="2"/>
  <c r="J785" i="2"/>
  <c r="K785" i="2"/>
  <c r="L785" i="2"/>
  <c r="M785" i="2"/>
  <c r="N785" i="2"/>
  <c r="O785" i="2"/>
  <c r="C786" i="2"/>
  <c r="D786" i="2"/>
  <c r="E786" i="2"/>
  <c r="G786" i="2"/>
  <c r="H786" i="2"/>
  <c r="I786" i="2"/>
  <c r="J786" i="2"/>
  <c r="C949" i="2" s="1"/>
  <c r="K786" i="2"/>
  <c r="L786" i="2"/>
  <c r="M786" i="2"/>
  <c r="N786" i="2"/>
  <c r="O786" i="2"/>
  <c r="D787" i="2"/>
  <c r="E787" i="2"/>
  <c r="G787" i="2"/>
  <c r="H787" i="2"/>
  <c r="I787" i="2"/>
  <c r="J787" i="2"/>
  <c r="C787" i="2" s="1"/>
  <c r="K787" i="2"/>
  <c r="L787" i="2"/>
  <c r="M787" i="2"/>
  <c r="N787" i="2"/>
  <c r="O787" i="2"/>
  <c r="D788" i="2"/>
  <c r="E788" i="2"/>
  <c r="G788" i="2"/>
  <c r="H788" i="2"/>
  <c r="I788" i="2"/>
  <c r="J788" i="2"/>
  <c r="K788" i="2"/>
  <c r="L788" i="2"/>
  <c r="M788" i="2"/>
  <c r="N788" i="2"/>
  <c r="O788" i="2"/>
  <c r="C789" i="2"/>
  <c r="D789" i="2"/>
  <c r="E789" i="2"/>
  <c r="G789" i="2"/>
  <c r="H789" i="2"/>
  <c r="I789" i="2"/>
  <c r="J789" i="2"/>
  <c r="K789" i="2"/>
  <c r="L789" i="2"/>
  <c r="M789" i="2"/>
  <c r="N789" i="2"/>
  <c r="O789" i="2"/>
  <c r="C790" i="2"/>
  <c r="D790" i="2"/>
  <c r="E790" i="2"/>
  <c r="G790" i="2"/>
  <c r="H790" i="2"/>
  <c r="I790" i="2"/>
  <c r="J790" i="2"/>
  <c r="C957" i="2" s="1"/>
  <c r="K790" i="2"/>
  <c r="L790" i="2"/>
  <c r="M790" i="2"/>
  <c r="N790" i="2"/>
  <c r="O790" i="2"/>
  <c r="D791" i="2"/>
  <c r="E791" i="2"/>
  <c r="G791" i="2"/>
  <c r="H791" i="2"/>
  <c r="I791" i="2"/>
  <c r="J791" i="2"/>
  <c r="C791" i="2" s="1"/>
  <c r="K791" i="2"/>
  <c r="L791" i="2"/>
  <c r="M791" i="2"/>
  <c r="N791" i="2"/>
  <c r="O791" i="2"/>
  <c r="D792" i="2"/>
  <c r="E792" i="2"/>
  <c r="G792" i="2"/>
  <c r="H792" i="2"/>
  <c r="I792" i="2"/>
  <c r="J792" i="2"/>
  <c r="K792" i="2"/>
  <c r="L792" i="2"/>
  <c r="M792" i="2"/>
  <c r="N792" i="2"/>
  <c r="O792" i="2"/>
  <c r="C793" i="2"/>
  <c r="D793" i="2"/>
  <c r="E793" i="2"/>
  <c r="G793" i="2"/>
  <c r="H793" i="2"/>
  <c r="I793" i="2"/>
  <c r="J793" i="2"/>
  <c r="K793" i="2"/>
  <c r="L793" i="2"/>
  <c r="M793" i="2"/>
  <c r="N793" i="2"/>
  <c r="O793" i="2"/>
  <c r="C794" i="2"/>
  <c r="D794" i="2"/>
  <c r="E794" i="2"/>
  <c r="G794" i="2"/>
  <c r="H794" i="2"/>
  <c r="I794" i="2"/>
  <c r="J794" i="2"/>
  <c r="C964" i="2" s="1"/>
  <c r="K794" i="2"/>
  <c r="L794" i="2"/>
  <c r="M794" i="2"/>
  <c r="N794" i="2"/>
  <c r="O794" i="2"/>
  <c r="D795" i="2"/>
  <c r="E795" i="2"/>
  <c r="G795" i="2"/>
  <c r="H795" i="2"/>
  <c r="I795" i="2"/>
  <c r="J795" i="2"/>
  <c r="C795" i="2" s="1"/>
  <c r="K795" i="2"/>
  <c r="L795" i="2"/>
  <c r="M795" i="2"/>
  <c r="N795" i="2"/>
  <c r="O795" i="2"/>
  <c r="D796" i="2"/>
  <c r="E796" i="2"/>
  <c r="G796" i="2"/>
  <c r="H796" i="2"/>
  <c r="I796" i="2"/>
  <c r="J796" i="2"/>
  <c r="K796" i="2"/>
  <c r="L796" i="2"/>
  <c r="M796" i="2"/>
  <c r="N796" i="2"/>
  <c r="O796" i="2"/>
  <c r="C797" i="2"/>
  <c r="D797" i="2"/>
  <c r="E797" i="2"/>
  <c r="G797" i="2"/>
  <c r="H797" i="2"/>
  <c r="I797" i="2"/>
  <c r="J797" i="2"/>
  <c r="K797" i="2"/>
  <c r="L797" i="2"/>
  <c r="M797" i="2"/>
  <c r="N797" i="2"/>
  <c r="O797" i="2"/>
  <c r="C798" i="2"/>
  <c r="D798" i="2"/>
  <c r="E798" i="2"/>
  <c r="G798" i="2"/>
  <c r="H798" i="2"/>
  <c r="I798" i="2"/>
  <c r="J798" i="2"/>
  <c r="C965" i="2" s="1"/>
  <c r="K798" i="2"/>
  <c r="L798" i="2"/>
  <c r="M798" i="2"/>
  <c r="N798" i="2"/>
  <c r="O798" i="2"/>
  <c r="D799" i="2"/>
  <c r="E799" i="2"/>
  <c r="G799" i="2"/>
  <c r="H799" i="2"/>
  <c r="I799" i="2"/>
  <c r="J799" i="2"/>
  <c r="C799" i="2" s="1"/>
  <c r="K799" i="2"/>
  <c r="L799" i="2"/>
  <c r="M799" i="2"/>
  <c r="N799" i="2"/>
  <c r="O799" i="2"/>
  <c r="D800" i="2"/>
  <c r="E800" i="2"/>
  <c r="G800" i="2"/>
  <c r="H800" i="2"/>
  <c r="I800" i="2"/>
  <c r="J800" i="2"/>
  <c r="K800" i="2"/>
  <c r="L800" i="2"/>
  <c r="M800" i="2"/>
  <c r="N800" i="2"/>
  <c r="O800" i="2"/>
  <c r="C801" i="2"/>
  <c r="D801" i="2"/>
  <c r="E801" i="2"/>
  <c r="G801" i="2"/>
  <c r="H801" i="2"/>
  <c r="I801" i="2"/>
  <c r="J801" i="2"/>
  <c r="K801" i="2"/>
  <c r="L801" i="2"/>
  <c r="M801" i="2"/>
  <c r="N801" i="2"/>
  <c r="O801" i="2"/>
  <c r="C802" i="2"/>
  <c r="D802" i="2"/>
  <c r="E802" i="2"/>
  <c r="G802" i="2"/>
  <c r="H802" i="2"/>
  <c r="I802" i="2"/>
  <c r="J802" i="2"/>
  <c r="C973" i="2" s="1"/>
  <c r="K802" i="2"/>
  <c r="L802" i="2"/>
  <c r="M802" i="2"/>
  <c r="N802" i="2"/>
  <c r="O802" i="2"/>
  <c r="D803" i="2"/>
  <c r="E803" i="2"/>
  <c r="G803" i="2"/>
  <c r="H803" i="2"/>
  <c r="I803" i="2"/>
  <c r="J803" i="2"/>
  <c r="C803" i="2" s="1"/>
  <c r="K803" i="2"/>
  <c r="L803" i="2"/>
  <c r="M803" i="2"/>
  <c r="N803" i="2"/>
  <c r="O803" i="2"/>
  <c r="D804" i="2"/>
  <c r="E804" i="2"/>
  <c r="G804" i="2"/>
  <c r="H804" i="2"/>
  <c r="I804" i="2"/>
  <c r="J804" i="2"/>
  <c r="K804" i="2"/>
  <c r="L804" i="2"/>
  <c r="M804" i="2"/>
  <c r="N804" i="2"/>
  <c r="O804" i="2"/>
  <c r="C805" i="2"/>
  <c r="D805" i="2"/>
  <c r="E805" i="2"/>
  <c r="G805" i="2"/>
  <c r="H805" i="2"/>
  <c r="I805" i="2"/>
  <c r="J805" i="2"/>
  <c r="K805" i="2"/>
  <c r="L805" i="2"/>
  <c r="M805" i="2"/>
  <c r="N805" i="2"/>
  <c r="O805" i="2"/>
  <c r="C806" i="2"/>
  <c r="D806" i="2"/>
  <c r="E806" i="2"/>
  <c r="G806" i="2"/>
  <c r="H806" i="2"/>
  <c r="I806" i="2"/>
  <c r="J806" i="2"/>
  <c r="C980" i="2" s="1"/>
  <c r="K806" i="2"/>
  <c r="L806" i="2"/>
  <c r="M806" i="2"/>
  <c r="N806" i="2"/>
  <c r="O806" i="2"/>
  <c r="D807" i="2"/>
  <c r="E807" i="2"/>
  <c r="G807" i="2"/>
  <c r="H807" i="2"/>
  <c r="I807" i="2"/>
  <c r="J807" i="2"/>
  <c r="C807" i="2" s="1"/>
  <c r="K807" i="2"/>
  <c r="L807" i="2"/>
  <c r="M807" i="2"/>
  <c r="N807" i="2"/>
  <c r="O807" i="2"/>
  <c r="D808" i="2"/>
  <c r="E808" i="2"/>
  <c r="G808" i="2"/>
  <c r="H808" i="2"/>
  <c r="I808" i="2"/>
  <c r="J808" i="2"/>
  <c r="K808" i="2"/>
  <c r="L808" i="2"/>
  <c r="M808" i="2"/>
  <c r="N808" i="2"/>
  <c r="O808" i="2"/>
  <c r="C809" i="2"/>
  <c r="D809" i="2"/>
  <c r="E809" i="2"/>
  <c r="G809" i="2"/>
  <c r="H809" i="2"/>
  <c r="I809" i="2"/>
  <c r="J809" i="2"/>
  <c r="K809" i="2"/>
  <c r="L809" i="2"/>
  <c r="M809" i="2"/>
  <c r="N809" i="2"/>
  <c r="O809" i="2"/>
  <c r="C810" i="2"/>
  <c r="D810" i="2"/>
  <c r="E810" i="2"/>
  <c r="G810" i="2"/>
  <c r="H810" i="2"/>
  <c r="I810" i="2"/>
  <c r="J810" i="2"/>
  <c r="C981" i="2" s="1"/>
  <c r="K810" i="2"/>
  <c r="L810" i="2"/>
  <c r="M810" i="2"/>
  <c r="N810" i="2"/>
  <c r="O810" i="2"/>
  <c r="D811" i="2"/>
  <c r="E811" i="2"/>
  <c r="G811" i="2"/>
  <c r="H811" i="2"/>
  <c r="I811" i="2"/>
  <c r="J811" i="2"/>
  <c r="C811" i="2" s="1"/>
  <c r="K811" i="2"/>
  <c r="L811" i="2"/>
  <c r="M811" i="2"/>
  <c r="N811" i="2"/>
  <c r="O811" i="2"/>
  <c r="D812" i="2"/>
  <c r="E812" i="2"/>
  <c r="G812" i="2"/>
  <c r="H812" i="2"/>
  <c r="I812" i="2"/>
  <c r="J812" i="2"/>
  <c r="K812" i="2"/>
  <c r="L812" i="2"/>
  <c r="M812" i="2"/>
  <c r="N812" i="2"/>
  <c r="O812" i="2"/>
  <c r="C813" i="2"/>
  <c r="D813" i="2"/>
  <c r="E813" i="2"/>
  <c r="G813" i="2"/>
  <c r="H813" i="2"/>
  <c r="I813" i="2"/>
  <c r="J813" i="2"/>
  <c r="K813" i="2"/>
  <c r="L813" i="2"/>
  <c r="M813" i="2"/>
  <c r="N813" i="2"/>
  <c r="O813" i="2"/>
  <c r="C814" i="2"/>
  <c r="D814" i="2"/>
  <c r="E814" i="2"/>
  <c r="G814" i="2"/>
  <c r="H814" i="2"/>
  <c r="I814" i="2"/>
  <c r="J814" i="2"/>
  <c r="C989" i="2" s="1"/>
  <c r="K814" i="2"/>
  <c r="L814" i="2"/>
  <c r="M814" i="2"/>
  <c r="N814" i="2"/>
  <c r="O814" i="2"/>
  <c r="D815" i="2"/>
  <c r="E815" i="2"/>
  <c r="G815" i="2"/>
  <c r="H815" i="2"/>
  <c r="I815" i="2"/>
  <c r="J815" i="2"/>
  <c r="C815" i="2" s="1"/>
  <c r="K815" i="2"/>
  <c r="L815" i="2"/>
  <c r="M815" i="2"/>
  <c r="N815" i="2"/>
  <c r="O815" i="2"/>
  <c r="D816" i="2"/>
  <c r="E816" i="2"/>
  <c r="G816" i="2"/>
  <c r="H816" i="2"/>
  <c r="I816" i="2"/>
  <c r="J816" i="2"/>
  <c r="K816" i="2"/>
  <c r="L816" i="2"/>
  <c r="M816" i="2"/>
  <c r="N816" i="2"/>
  <c r="O816" i="2"/>
  <c r="C817" i="2"/>
  <c r="D817" i="2"/>
  <c r="E817" i="2"/>
  <c r="G817" i="2"/>
  <c r="H817" i="2"/>
  <c r="I817" i="2"/>
  <c r="J817" i="2"/>
  <c r="K817" i="2"/>
  <c r="L817" i="2"/>
  <c r="M817" i="2"/>
  <c r="N817" i="2"/>
  <c r="O817" i="2"/>
  <c r="C818" i="2"/>
  <c r="D818" i="2"/>
  <c r="E818" i="2"/>
  <c r="G818" i="2"/>
  <c r="H818" i="2"/>
  <c r="I818" i="2"/>
  <c r="J818" i="2"/>
  <c r="C996" i="2" s="1"/>
  <c r="K818" i="2"/>
  <c r="L818" i="2"/>
  <c r="M818" i="2"/>
  <c r="N818" i="2"/>
  <c r="O818" i="2"/>
  <c r="D819" i="2"/>
  <c r="E819" i="2"/>
  <c r="G819" i="2"/>
  <c r="H819" i="2"/>
  <c r="I819" i="2"/>
  <c r="J819" i="2"/>
  <c r="C819" i="2" s="1"/>
  <c r="K819" i="2"/>
  <c r="L819" i="2"/>
  <c r="M819" i="2"/>
  <c r="N819" i="2"/>
  <c r="O819" i="2"/>
  <c r="D820" i="2"/>
  <c r="E820" i="2"/>
  <c r="G820" i="2"/>
  <c r="H820" i="2"/>
  <c r="I820" i="2"/>
  <c r="J820" i="2"/>
  <c r="K820" i="2"/>
  <c r="L820" i="2"/>
  <c r="M820" i="2"/>
  <c r="N820" i="2"/>
  <c r="O820" i="2"/>
  <c r="C821" i="2"/>
  <c r="D821" i="2"/>
  <c r="E821" i="2"/>
  <c r="G821" i="2"/>
  <c r="H821" i="2"/>
  <c r="I821" i="2"/>
  <c r="J821" i="2"/>
  <c r="K821" i="2"/>
  <c r="L821" i="2"/>
  <c r="M821" i="2"/>
  <c r="N821" i="2"/>
  <c r="O821" i="2"/>
  <c r="C822" i="2"/>
  <c r="D822" i="2"/>
  <c r="E822" i="2"/>
  <c r="G822" i="2"/>
  <c r="H822" i="2"/>
  <c r="I822" i="2"/>
  <c r="J822" i="2"/>
  <c r="K822" i="2"/>
  <c r="L822" i="2"/>
  <c r="M822" i="2"/>
  <c r="N822" i="2"/>
  <c r="O822" i="2"/>
  <c r="D823" i="2"/>
  <c r="E823" i="2"/>
  <c r="G823" i="2"/>
  <c r="H823" i="2"/>
  <c r="I823" i="2"/>
  <c r="J823" i="2"/>
  <c r="C823" i="2" s="1"/>
  <c r="K823" i="2"/>
  <c r="L823" i="2"/>
  <c r="M823" i="2"/>
  <c r="N823" i="2"/>
  <c r="O823" i="2"/>
  <c r="D824" i="2"/>
  <c r="E824" i="2"/>
  <c r="G824" i="2"/>
  <c r="H824" i="2"/>
  <c r="I824" i="2"/>
  <c r="J824" i="2"/>
  <c r="K824" i="2"/>
  <c r="L824" i="2"/>
  <c r="M824" i="2"/>
  <c r="N824" i="2"/>
  <c r="O824" i="2"/>
  <c r="C825" i="2"/>
  <c r="D825" i="2"/>
  <c r="E825" i="2"/>
  <c r="G825" i="2"/>
  <c r="H825" i="2"/>
  <c r="I825" i="2"/>
  <c r="J825" i="2"/>
  <c r="K825" i="2"/>
  <c r="L825" i="2"/>
  <c r="M825" i="2"/>
  <c r="N825" i="2"/>
  <c r="O825" i="2"/>
  <c r="D826" i="2"/>
  <c r="E826" i="2"/>
  <c r="G826" i="2"/>
  <c r="H826" i="2"/>
  <c r="I826" i="2"/>
  <c r="J826" i="2"/>
  <c r="C826" i="2" s="1"/>
  <c r="K826" i="2"/>
  <c r="L826" i="2"/>
  <c r="M826" i="2"/>
  <c r="N826" i="2"/>
  <c r="O826" i="2"/>
  <c r="D827" i="2"/>
  <c r="E827" i="2"/>
  <c r="G827" i="2"/>
  <c r="H827" i="2"/>
  <c r="I827" i="2"/>
  <c r="J827" i="2"/>
  <c r="C827" i="2" s="1"/>
  <c r="K827" i="2"/>
  <c r="L827" i="2"/>
  <c r="M827" i="2"/>
  <c r="N827" i="2"/>
  <c r="O827" i="2"/>
  <c r="D828" i="2"/>
  <c r="E828" i="2"/>
  <c r="G828" i="2"/>
  <c r="H828" i="2"/>
  <c r="I828" i="2"/>
  <c r="J828" i="2"/>
  <c r="K828" i="2"/>
  <c r="L828" i="2"/>
  <c r="M828" i="2"/>
  <c r="N828" i="2"/>
  <c r="O828" i="2"/>
  <c r="D829" i="2"/>
  <c r="E829" i="2"/>
  <c r="G829" i="2"/>
  <c r="H829" i="2"/>
  <c r="I829" i="2"/>
  <c r="J829" i="2"/>
  <c r="K829" i="2"/>
  <c r="L829" i="2"/>
  <c r="M829" i="2"/>
  <c r="N829" i="2"/>
  <c r="O829" i="2"/>
  <c r="D830" i="2"/>
  <c r="E830" i="2"/>
  <c r="G830" i="2"/>
  <c r="H830" i="2"/>
  <c r="I830" i="2"/>
  <c r="J830" i="2"/>
  <c r="K830" i="2"/>
  <c r="L830" i="2"/>
  <c r="M830" i="2"/>
  <c r="N830" i="2"/>
  <c r="O830" i="2"/>
  <c r="D831" i="2"/>
  <c r="E831" i="2"/>
  <c r="G831" i="2"/>
  <c r="H831" i="2"/>
  <c r="I831" i="2"/>
  <c r="J831" i="2"/>
  <c r="K831" i="2"/>
  <c r="L831" i="2"/>
  <c r="M831" i="2"/>
  <c r="N831" i="2"/>
  <c r="O831" i="2"/>
  <c r="C832" i="2"/>
  <c r="D832" i="2"/>
  <c r="E832" i="2"/>
  <c r="G832" i="2"/>
  <c r="H832" i="2"/>
  <c r="I832" i="2"/>
  <c r="J832" i="2"/>
  <c r="K832" i="2"/>
  <c r="L832" i="2"/>
  <c r="M832" i="2"/>
  <c r="N832" i="2"/>
  <c r="O832" i="2"/>
  <c r="C833" i="2"/>
  <c r="D833" i="2"/>
  <c r="E833" i="2"/>
  <c r="G833" i="2"/>
  <c r="H833" i="2"/>
  <c r="I833" i="2"/>
  <c r="J833" i="2"/>
  <c r="K833" i="2"/>
  <c r="L833" i="2"/>
  <c r="M833" i="2"/>
  <c r="N833" i="2"/>
  <c r="O833" i="2"/>
  <c r="D834" i="2"/>
  <c r="E834" i="2"/>
  <c r="G834" i="2"/>
  <c r="H834" i="2"/>
  <c r="I834" i="2"/>
  <c r="J834" i="2"/>
  <c r="C834" i="2" s="1"/>
  <c r="K834" i="2"/>
  <c r="L834" i="2"/>
  <c r="M834" i="2"/>
  <c r="N834" i="2"/>
  <c r="O834" i="2"/>
  <c r="D835" i="2"/>
  <c r="E835" i="2"/>
  <c r="G835" i="2"/>
  <c r="H835" i="2"/>
  <c r="I835" i="2"/>
  <c r="J835" i="2"/>
  <c r="C835" i="2" s="1"/>
  <c r="K835" i="2"/>
  <c r="L835" i="2"/>
  <c r="M835" i="2"/>
  <c r="N835" i="2"/>
  <c r="O835" i="2"/>
  <c r="D836" i="2"/>
  <c r="E836" i="2"/>
  <c r="G836" i="2"/>
  <c r="H836" i="2"/>
  <c r="I836" i="2"/>
  <c r="J836" i="2"/>
  <c r="K836" i="2"/>
  <c r="L836" i="2"/>
  <c r="M836" i="2"/>
  <c r="N836" i="2"/>
  <c r="O836" i="2"/>
  <c r="D837" i="2"/>
  <c r="E837" i="2"/>
  <c r="G837" i="2"/>
  <c r="H837" i="2"/>
  <c r="I837" i="2"/>
  <c r="J837" i="2"/>
  <c r="K837" i="2"/>
  <c r="L837" i="2"/>
  <c r="M837" i="2"/>
  <c r="N837" i="2"/>
  <c r="O837" i="2"/>
  <c r="D838" i="2"/>
  <c r="E838" i="2"/>
  <c r="G838" i="2"/>
  <c r="H838" i="2"/>
  <c r="I838" i="2"/>
  <c r="J838" i="2"/>
  <c r="K838" i="2"/>
  <c r="L838" i="2"/>
  <c r="M838" i="2"/>
  <c r="N838" i="2"/>
  <c r="O838" i="2"/>
  <c r="D839" i="2"/>
  <c r="E839" i="2"/>
  <c r="G839" i="2"/>
  <c r="H839" i="2"/>
  <c r="I839" i="2"/>
  <c r="J839" i="2"/>
  <c r="K839" i="2"/>
  <c r="L839" i="2"/>
  <c r="M839" i="2"/>
  <c r="N839" i="2"/>
  <c r="O839" i="2"/>
  <c r="C840" i="2"/>
  <c r="D840" i="2"/>
  <c r="E840" i="2"/>
  <c r="G840" i="2"/>
  <c r="H840" i="2"/>
  <c r="I840" i="2"/>
  <c r="J840" i="2"/>
  <c r="K840" i="2"/>
  <c r="L840" i="2"/>
  <c r="M840" i="2"/>
  <c r="N840" i="2"/>
  <c r="O840" i="2"/>
  <c r="C841" i="2"/>
  <c r="D841" i="2"/>
  <c r="E841" i="2"/>
  <c r="G841" i="2"/>
  <c r="H841" i="2"/>
  <c r="I841" i="2"/>
  <c r="J841" i="2"/>
  <c r="K841" i="2"/>
  <c r="L841" i="2"/>
  <c r="M841" i="2"/>
  <c r="N841" i="2"/>
  <c r="O841" i="2"/>
  <c r="D842" i="2"/>
  <c r="E842" i="2"/>
  <c r="G842" i="2"/>
  <c r="H842" i="2"/>
  <c r="I842" i="2"/>
  <c r="J842" i="2"/>
  <c r="C842" i="2" s="1"/>
  <c r="K842" i="2"/>
  <c r="L842" i="2"/>
  <c r="M842" i="2"/>
  <c r="N842" i="2"/>
  <c r="O842" i="2"/>
  <c r="D843" i="2"/>
  <c r="E843" i="2"/>
  <c r="G843" i="2"/>
  <c r="H843" i="2"/>
  <c r="I843" i="2"/>
  <c r="J843" i="2"/>
  <c r="C843" i="2" s="1"/>
  <c r="K843" i="2"/>
  <c r="L843" i="2"/>
  <c r="M843" i="2"/>
  <c r="N843" i="2"/>
  <c r="O843" i="2"/>
  <c r="D844" i="2"/>
  <c r="E844" i="2"/>
  <c r="G844" i="2"/>
  <c r="H844" i="2"/>
  <c r="I844" i="2"/>
  <c r="J844" i="2"/>
  <c r="K844" i="2"/>
  <c r="L844" i="2"/>
  <c r="M844" i="2"/>
  <c r="N844" i="2"/>
  <c r="O844" i="2"/>
  <c r="D845" i="2"/>
  <c r="E845" i="2"/>
  <c r="G845" i="2"/>
  <c r="H845" i="2"/>
  <c r="I845" i="2"/>
  <c r="J845" i="2"/>
  <c r="K845" i="2"/>
  <c r="L845" i="2"/>
  <c r="M845" i="2"/>
  <c r="N845" i="2"/>
  <c r="O845" i="2"/>
  <c r="D846" i="2"/>
  <c r="E846" i="2"/>
  <c r="G846" i="2"/>
  <c r="H846" i="2"/>
  <c r="I846" i="2"/>
  <c r="J846" i="2"/>
  <c r="K846" i="2"/>
  <c r="L846" i="2"/>
  <c r="M846" i="2"/>
  <c r="N846" i="2"/>
  <c r="O846" i="2"/>
  <c r="D847" i="2"/>
  <c r="E847" i="2"/>
  <c r="G847" i="2"/>
  <c r="H847" i="2"/>
  <c r="I847" i="2"/>
  <c r="J847" i="2"/>
  <c r="K847" i="2"/>
  <c r="L847" i="2"/>
  <c r="M847" i="2"/>
  <c r="N847" i="2"/>
  <c r="O847" i="2"/>
  <c r="C848" i="2"/>
  <c r="D848" i="2"/>
  <c r="E848" i="2"/>
  <c r="G848" i="2"/>
  <c r="H848" i="2"/>
  <c r="I848" i="2"/>
  <c r="J848" i="2"/>
  <c r="K848" i="2"/>
  <c r="L848" i="2"/>
  <c r="M848" i="2"/>
  <c r="N848" i="2"/>
  <c r="O848" i="2"/>
  <c r="C849" i="2"/>
  <c r="D849" i="2"/>
  <c r="E849" i="2"/>
  <c r="G849" i="2"/>
  <c r="H849" i="2"/>
  <c r="I849" i="2"/>
  <c r="J849" i="2"/>
  <c r="K849" i="2"/>
  <c r="L849" i="2"/>
  <c r="M849" i="2"/>
  <c r="N849" i="2"/>
  <c r="O849" i="2"/>
  <c r="D850" i="2"/>
  <c r="E850" i="2"/>
  <c r="G850" i="2"/>
  <c r="H850" i="2"/>
  <c r="I850" i="2"/>
  <c r="J850" i="2"/>
  <c r="C850" i="2" s="1"/>
  <c r="K850" i="2"/>
  <c r="L850" i="2"/>
  <c r="M850" i="2"/>
  <c r="N850" i="2"/>
  <c r="O850" i="2"/>
  <c r="D851" i="2"/>
  <c r="E851" i="2"/>
  <c r="G851" i="2"/>
  <c r="H851" i="2"/>
  <c r="I851" i="2"/>
  <c r="J851" i="2"/>
  <c r="C851" i="2" s="1"/>
  <c r="K851" i="2"/>
  <c r="L851" i="2"/>
  <c r="M851" i="2"/>
  <c r="N851" i="2"/>
  <c r="O851" i="2"/>
  <c r="D852" i="2"/>
  <c r="E852" i="2"/>
  <c r="G852" i="2"/>
  <c r="H852" i="2"/>
  <c r="I852" i="2"/>
  <c r="J852" i="2"/>
  <c r="K852" i="2"/>
  <c r="L852" i="2"/>
  <c r="M852" i="2"/>
  <c r="N852" i="2"/>
  <c r="O852" i="2"/>
  <c r="D853" i="2"/>
  <c r="E853" i="2"/>
  <c r="G853" i="2"/>
  <c r="H853" i="2"/>
  <c r="I853" i="2"/>
  <c r="J853" i="2"/>
  <c r="K853" i="2"/>
  <c r="L853" i="2"/>
  <c r="M853" i="2"/>
  <c r="N853" i="2"/>
  <c r="O853" i="2"/>
  <c r="D854" i="2"/>
  <c r="E854" i="2"/>
  <c r="G854" i="2"/>
  <c r="H854" i="2"/>
  <c r="I854" i="2"/>
  <c r="J854" i="2"/>
  <c r="K854" i="2"/>
  <c r="L854" i="2"/>
  <c r="M854" i="2"/>
  <c r="N854" i="2"/>
  <c r="O854" i="2"/>
  <c r="D855" i="2"/>
  <c r="E855" i="2"/>
  <c r="G855" i="2"/>
  <c r="H855" i="2"/>
  <c r="I855" i="2"/>
  <c r="J855" i="2"/>
  <c r="K855" i="2"/>
  <c r="L855" i="2"/>
  <c r="M855" i="2"/>
  <c r="N855" i="2"/>
  <c r="O855" i="2"/>
  <c r="C856" i="2"/>
  <c r="D856" i="2"/>
  <c r="E856" i="2"/>
  <c r="G856" i="2"/>
  <c r="H856" i="2"/>
  <c r="I856" i="2"/>
  <c r="J856" i="2"/>
  <c r="K856" i="2"/>
  <c r="L856" i="2"/>
  <c r="M856" i="2"/>
  <c r="N856" i="2"/>
  <c r="O856" i="2"/>
  <c r="C857" i="2"/>
  <c r="D857" i="2"/>
  <c r="E857" i="2"/>
  <c r="G857" i="2"/>
  <c r="H857" i="2"/>
  <c r="I857" i="2"/>
  <c r="J857" i="2"/>
  <c r="K857" i="2"/>
  <c r="L857" i="2"/>
  <c r="M857" i="2"/>
  <c r="N857" i="2"/>
  <c r="O857" i="2"/>
  <c r="D858" i="2"/>
  <c r="E858" i="2"/>
  <c r="G858" i="2"/>
  <c r="H858" i="2"/>
  <c r="I858" i="2"/>
  <c r="J858" i="2"/>
  <c r="C858" i="2" s="1"/>
  <c r="K858" i="2"/>
  <c r="L858" i="2"/>
  <c r="M858" i="2"/>
  <c r="N858" i="2"/>
  <c r="O858" i="2"/>
  <c r="D859" i="2"/>
  <c r="E859" i="2"/>
  <c r="G859" i="2"/>
  <c r="H859" i="2"/>
  <c r="I859" i="2"/>
  <c r="J859" i="2"/>
  <c r="C859" i="2" s="1"/>
  <c r="K859" i="2"/>
  <c r="L859" i="2"/>
  <c r="M859" i="2"/>
  <c r="N859" i="2"/>
  <c r="O859" i="2"/>
  <c r="D860" i="2"/>
  <c r="E860" i="2"/>
  <c r="G860" i="2"/>
  <c r="H860" i="2"/>
  <c r="I860" i="2"/>
  <c r="J860" i="2"/>
  <c r="K860" i="2"/>
  <c r="L860" i="2"/>
  <c r="M860" i="2"/>
  <c r="N860" i="2"/>
  <c r="O860" i="2"/>
  <c r="D861" i="2"/>
  <c r="E861" i="2"/>
  <c r="G861" i="2"/>
  <c r="H861" i="2"/>
  <c r="I861" i="2"/>
  <c r="J861" i="2"/>
  <c r="K861" i="2"/>
  <c r="L861" i="2"/>
  <c r="M861" i="2"/>
  <c r="N861" i="2"/>
  <c r="O861" i="2"/>
  <c r="D862" i="2"/>
  <c r="E862" i="2"/>
  <c r="G862" i="2"/>
  <c r="H862" i="2"/>
  <c r="I862" i="2"/>
  <c r="J862" i="2"/>
  <c r="K862" i="2"/>
  <c r="L862" i="2"/>
  <c r="M862" i="2"/>
  <c r="N862" i="2"/>
  <c r="O862" i="2"/>
  <c r="D863" i="2"/>
  <c r="E863" i="2"/>
  <c r="G863" i="2"/>
  <c r="H863" i="2"/>
  <c r="I863" i="2"/>
  <c r="J863" i="2"/>
  <c r="K863" i="2"/>
  <c r="L863" i="2"/>
  <c r="M863" i="2"/>
  <c r="N863" i="2"/>
  <c r="O863" i="2"/>
  <c r="C864" i="2"/>
  <c r="D864" i="2"/>
  <c r="E864" i="2"/>
  <c r="G864" i="2"/>
  <c r="H864" i="2"/>
  <c r="I864" i="2"/>
  <c r="J864" i="2"/>
  <c r="K864" i="2"/>
  <c r="L864" i="2"/>
  <c r="M864" i="2"/>
  <c r="N864" i="2"/>
  <c r="O864" i="2"/>
  <c r="C865" i="2"/>
  <c r="D865" i="2"/>
  <c r="E865" i="2"/>
  <c r="G865" i="2"/>
  <c r="H865" i="2"/>
  <c r="I865" i="2"/>
  <c r="J865" i="2"/>
  <c r="K865" i="2"/>
  <c r="L865" i="2"/>
  <c r="M865" i="2"/>
  <c r="N865" i="2"/>
  <c r="O865" i="2"/>
  <c r="D866" i="2"/>
  <c r="E866" i="2"/>
  <c r="G866" i="2"/>
  <c r="H866" i="2"/>
  <c r="I866" i="2"/>
  <c r="J866" i="2"/>
  <c r="C866" i="2" s="1"/>
  <c r="K866" i="2"/>
  <c r="L866" i="2"/>
  <c r="M866" i="2"/>
  <c r="N866" i="2"/>
  <c r="O866" i="2"/>
  <c r="D867" i="2"/>
  <c r="E867" i="2"/>
  <c r="G867" i="2"/>
  <c r="H867" i="2"/>
  <c r="I867" i="2"/>
  <c r="J867" i="2"/>
  <c r="C867" i="2" s="1"/>
  <c r="K867" i="2"/>
  <c r="L867" i="2"/>
  <c r="M867" i="2"/>
  <c r="N867" i="2"/>
  <c r="O867" i="2"/>
  <c r="D868" i="2"/>
  <c r="E868" i="2"/>
  <c r="G868" i="2"/>
  <c r="H868" i="2"/>
  <c r="I868" i="2"/>
  <c r="J868" i="2"/>
  <c r="K868" i="2"/>
  <c r="L868" i="2"/>
  <c r="M868" i="2"/>
  <c r="N868" i="2"/>
  <c r="O868" i="2"/>
  <c r="D869" i="2"/>
  <c r="E869" i="2"/>
  <c r="G869" i="2"/>
  <c r="H869" i="2"/>
  <c r="I869" i="2"/>
  <c r="J869" i="2"/>
  <c r="K869" i="2"/>
  <c r="L869" i="2"/>
  <c r="M869" i="2"/>
  <c r="N869" i="2"/>
  <c r="O869" i="2"/>
  <c r="D870" i="2"/>
  <c r="E870" i="2"/>
  <c r="G870" i="2"/>
  <c r="H870" i="2"/>
  <c r="I870" i="2"/>
  <c r="J870" i="2"/>
  <c r="K870" i="2"/>
  <c r="L870" i="2"/>
  <c r="M870" i="2"/>
  <c r="N870" i="2"/>
  <c r="O870" i="2"/>
  <c r="D871" i="2"/>
  <c r="E871" i="2"/>
  <c r="G871" i="2"/>
  <c r="H871" i="2"/>
  <c r="I871" i="2"/>
  <c r="J871" i="2"/>
  <c r="K871" i="2"/>
  <c r="L871" i="2"/>
  <c r="M871" i="2"/>
  <c r="N871" i="2"/>
  <c r="O871" i="2"/>
  <c r="C872" i="2"/>
  <c r="D872" i="2"/>
  <c r="E872" i="2"/>
  <c r="G872" i="2"/>
  <c r="H872" i="2"/>
  <c r="I872" i="2"/>
  <c r="J872" i="2"/>
  <c r="K872" i="2"/>
  <c r="L872" i="2"/>
  <c r="M872" i="2"/>
  <c r="N872" i="2"/>
  <c r="O872" i="2"/>
  <c r="C873" i="2"/>
  <c r="D873" i="2"/>
  <c r="E873" i="2"/>
  <c r="G873" i="2"/>
  <c r="H873" i="2"/>
  <c r="I873" i="2"/>
  <c r="J873" i="2"/>
  <c r="K873" i="2"/>
  <c r="L873" i="2"/>
  <c r="M873" i="2"/>
  <c r="N873" i="2"/>
  <c r="O873" i="2"/>
  <c r="D874" i="2"/>
  <c r="E874" i="2"/>
  <c r="G874" i="2"/>
  <c r="H874" i="2"/>
  <c r="I874" i="2"/>
  <c r="J874" i="2"/>
  <c r="C874" i="2" s="1"/>
  <c r="K874" i="2"/>
  <c r="L874" i="2"/>
  <c r="M874" i="2"/>
  <c r="N874" i="2"/>
  <c r="O874" i="2"/>
  <c r="D875" i="2"/>
  <c r="E875" i="2"/>
  <c r="G875" i="2"/>
  <c r="H875" i="2"/>
  <c r="I875" i="2"/>
  <c r="J875" i="2"/>
  <c r="C875" i="2" s="1"/>
  <c r="K875" i="2"/>
  <c r="L875" i="2"/>
  <c r="M875" i="2"/>
  <c r="N875" i="2"/>
  <c r="O875" i="2"/>
  <c r="D876" i="2"/>
  <c r="E876" i="2"/>
  <c r="G876" i="2"/>
  <c r="H876" i="2"/>
  <c r="I876" i="2"/>
  <c r="J876" i="2"/>
  <c r="K876" i="2"/>
  <c r="L876" i="2"/>
  <c r="M876" i="2"/>
  <c r="N876" i="2"/>
  <c r="O876" i="2"/>
  <c r="D877" i="2"/>
  <c r="E877" i="2"/>
  <c r="G877" i="2"/>
  <c r="H877" i="2"/>
  <c r="I877" i="2"/>
  <c r="J877" i="2"/>
  <c r="K877" i="2"/>
  <c r="L877" i="2"/>
  <c r="M877" i="2"/>
  <c r="N877" i="2"/>
  <c r="O877" i="2"/>
  <c r="D878" i="2"/>
  <c r="E878" i="2"/>
  <c r="G878" i="2"/>
  <c r="H878" i="2"/>
  <c r="I878" i="2"/>
  <c r="J878" i="2"/>
  <c r="K878" i="2"/>
  <c r="L878" i="2"/>
  <c r="M878" i="2"/>
  <c r="N878" i="2"/>
  <c r="O878" i="2"/>
  <c r="D879" i="2"/>
  <c r="E879" i="2"/>
  <c r="G879" i="2"/>
  <c r="H879" i="2"/>
  <c r="I879" i="2"/>
  <c r="J879" i="2"/>
  <c r="K879" i="2"/>
  <c r="L879" i="2"/>
  <c r="M879" i="2"/>
  <c r="N879" i="2"/>
  <c r="O879" i="2"/>
  <c r="C880" i="2"/>
  <c r="D880" i="2"/>
  <c r="E880" i="2"/>
  <c r="G880" i="2"/>
  <c r="H880" i="2"/>
  <c r="I880" i="2"/>
  <c r="J880" i="2"/>
  <c r="K880" i="2"/>
  <c r="L880" i="2"/>
  <c r="M880" i="2"/>
  <c r="N880" i="2"/>
  <c r="O880" i="2"/>
  <c r="C881" i="2"/>
  <c r="D881" i="2"/>
  <c r="E881" i="2"/>
  <c r="G881" i="2"/>
  <c r="H881" i="2"/>
  <c r="I881" i="2"/>
  <c r="J881" i="2"/>
  <c r="K881" i="2"/>
  <c r="L881" i="2"/>
  <c r="M881" i="2"/>
  <c r="N881" i="2"/>
  <c r="O881" i="2"/>
  <c r="D882" i="2"/>
  <c r="E882" i="2"/>
  <c r="G882" i="2"/>
  <c r="H882" i="2"/>
  <c r="I882" i="2"/>
  <c r="J882" i="2"/>
  <c r="C882" i="2" s="1"/>
  <c r="K882" i="2"/>
  <c r="L882" i="2"/>
  <c r="M882" i="2"/>
  <c r="N882" i="2"/>
  <c r="O882" i="2"/>
  <c r="D883" i="2"/>
  <c r="E883" i="2"/>
  <c r="G883" i="2"/>
  <c r="H883" i="2"/>
  <c r="I883" i="2"/>
  <c r="J883" i="2"/>
  <c r="C883" i="2" s="1"/>
  <c r="K883" i="2"/>
  <c r="L883" i="2"/>
  <c r="M883" i="2"/>
  <c r="N883" i="2"/>
  <c r="O883" i="2"/>
  <c r="D884" i="2"/>
  <c r="E884" i="2"/>
  <c r="G884" i="2"/>
  <c r="H884" i="2"/>
  <c r="I884" i="2"/>
  <c r="J884" i="2"/>
  <c r="K884" i="2"/>
  <c r="L884" i="2"/>
  <c r="M884" i="2"/>
  <c r="N884" i="2"/>
  <c r="O884" i="2"/>
  <c r="D885" i="2"/>
  <c r="E885" i="2"/>
  <c r="G885" i="2"/>
  <c r="H885" i="2"/>
  <c r="I885" i="2"/>
  <c r="J885" i="2"/>
  <c r="K885" i="2"/>
  <c r="L885" i="2"/>
  <c r="M885" i="2"/>
  <c r="N885" i="2"/>
  <c r="O885" i="2"/>
  <c r="D886" i="2"/>
  <c r="E886" i="2"/>
  <c r="G886" i="2"/>
  <c r="H886" i="2"/>
  <c r="I886" i="2"/>
  <c r="J886" i="2"/>
  <c r="K886" i="2"/>
  <c r="L886" i="2"/>
  <c r="M886" i="2"/>
  <c r="N886" i="2"/>
  <c r="O886" i="2"/>
  <c r="D887" i="2"/>
  <c r="E887" i="2"/>
  <c r="G887" i="2"/>
  <c r="H887" i="2"/>
  <c r="I887" i="2"/>
  <c r="J887" i="2"/>
  <c r="K887" i="2"/>
  <c r="L887" i="2"/>
  <c r="M887" i="2"/>
  <c r="N887" i="2"/>
  <c r="O887" i="2"/>
  <c r="C888" i="2"/>
  <c r="D888" i="2"/>
  <c r="E888" i="2"/>
  <c r="G888" i="2"/>
  <c r="H888" i="2"/>
  <c r="I888" i="2"/>
  <c r="J888" i="2"/>
  <c r="K888" i="2"/>
  <c r="L888" i="2"/>
  <c r="M888" i="2"/>
  <c r="N888" i="2"/>
  <c r="O888" i="2"/>
  <c r="C889" i="2"/>
  <c r="D889" i="2"/>
  <c r="E889" i="2"/>
  <c r="G889" i="2"/>
  <c r="H889" i="2"/>
  <c r="I889" i="2"/>
  <c r="J889" i="2"/>
  <c r="K889" i="2"/>
  <c r="L889" i="2"/>
  <c r="M889" i="2"/>
  <c r="N889" i="2"/>
  <c r="O889" i="2"/>
  <c r="D890" i="2"/>
  <c r="E890" i="2"/>
  <c r="G890" i="2"/>
  <c r="H890" i="2"/>
  <c r="I890" i="2"/>
  <c r="J890" i="2"/>
  <c r="C890" i="2" s="1"/>
  <c r="K890" i="2"/>
  <c r="L890" i="2"/>
  <c r="M890" i="2"/>
  <c r="N890" i="2"/>
  <c r="O890" i="2"/>
  <c r="D891" i="2"/>
  <c r="E891" i="2"/>
  <c r="G891" i="2"/>
  <c r="H891" i="2"/>
  <c r="I891" i="2"/>
  <c r="J891" i="2"/>
  <c r="C891" i="2" s="1"/>
  <c r="K891" i="2"/>
  <c r="L891" i="2"/>
  <c r="M891" i="2"/>
  <c r="N891" i="2"/>
  <c r="O891" i="2"/>
  <c r="D892" i="2"/>
  <c r="E892" i="2"/>
  <c r="G892" i="2"/>
  <c r="H892" i="2"/>
  <c r="I892" i="2"/>
  <c r="J892" i="2"/>
  <c r="K892" i="2"/>
  <c r="L892" i="2"/>
  <c r="M892" i="2"/>
  <c r="N892" i="2"/>
  <c r="O892" i="2"/>
  <c r="D893" i="2"/>
  <c r="E893" i="2"/>
  <c r="G893" i="2"/>
  <c r="H893" i="2"/>
  <c r="I893" i="2"/>
  <c r="J893" i="2"/>
  <c r="K893" i="2"/>
  <c r="L893" i="2"/>
  <c r="M893" i="2"/>
  <c r="N893" i="2"/>
  <c r="O893" i="2"/>
  <c r="D894" i="2"/>
  <c r="E894" i="2"/>
  <c r="G894" i="2"/>
  <c r="H894" i="2"/>
  <c r="I894" i="2"/>
  <c r="J894" i="2"/>
  <c r="K894" i="2"/>
  <c r="L894" i="2"/>
  <c r="M894" i="2"/>
  <c r="N894" i="2"/>
  <c r="O894" i="2"/>
  <c r="D895" i="2"/>
  <c r="E895" i="2"/>
  <c r="G895" i="2"/>
  <c r="H895" i="2"/>
  <c r="I895" i="2"/>
  <c r="J895" i="2"/>
  <c r="K895" i="2"/>
  <c r="L895" i="2"/>
  <c r="M895" i="2"/>
  <c r="N895" i="2"/>
  <c r="O895" i="2"/>
  <c r="C896" i="2"/>
  <c r="D896" i="2"/>
  <c r="E896" i="2"/>
  <c r="G896" i="2"/>
  <c r="H896" i="2"/>
  <c r="I896" i="2"/>
  <c r="J896" i="2"/>
  <c r="K896" i="2"/>
  <c r="L896" i="2"/>
  <c r="M896" i="2"/>
  <c r="N896" i="2"/>
  <c r="O896" i="2"/>
  <c r="C897" i="2"/>
  <c r="D897" i="2"/>
  <c r="E897" i="2"/>
  <c r="G897" i="2"/>
  <c r="H897" i="2"/>
  <c r="I897" i="2"/>
  <c r="J897" i="2"/>
  <c r="K897" i="2"/>
  <c r="L897" i="2"/>
  <c r="M897" i="2"/>
  <c r="N897" i="2"/>
  <c r="O897" i="2"/>
  <c r="D898" i="2"/>
  <c r="E898" i="2"/>
  <c r="G898" i="2"/>
  <c r="H898" i="2"/>
  <c r="I898" i="2"/>
  <c r="J898" i="2"/>
  <c r="C898" i="2" s="1"/>
  <c r="K898" i="2"/>
  <c r="L898" i="2"/>
  <c r="M898" i="2"/>
  <c r="N898" i="2"/>
  <c r="O898" i="2"/>
  <c r="D899" i="2"/>
  <c r="E899" i="2"/>
  <c r="G899" i="2"/>
  <c r="H899" i="2"/>
  <c r="I899" i="2"/>
  <c r="J899" i="2"/>
  <c r="C899" i="2" s="1"/>
  <c r="K899" i="2"/>
  <c r="L899" i="2"/>
  <c r="M899" i="2"/>
  <c r="N899" i="2"/>
  <c r="O899" i="2"/>
  <c r="D900" i="2"/>
  <c r="E900" i="2"/>
  <c r="G900" i="2"/>
  <c r="H900" i="2"/>
  <c r="I900" i="2"/>
  <c r="J900" i="2"/>
  <c r="K900" i="2"/>
  <c r="L900" i="2"/>
  <c r="M900" i="2"/>
  <c r="N900" i="2"/>
  <c r="O900" i="2"/>
  <c r="D901" i="2"/>
  <c r="E901" i="2"/>
  <c r="G901" i="2"/>
  <c r="H901" i="2"/>
  <c r="I901" i="2"/>
  <c r="J901" i="2"/>
  <c r="K901" i="2"/>
  <c r="L901" i="2"/>
  <c r="M901" i="2"/>
  <c r="N901" i="2"/>
  <c r="O901" i="2"/>
  <c r="D902" i="2"/>
  <c r="E902" i="2"/>
  <c r="G902" i="2"/>
  <c r="H902" i="2"/>
  <c r="I902" i="2"/>
  <c r="J902" i="2"/>
  <c r="K902" i="2"/>
  <c r="L902" i="2"/>
  <c r="M902" i="2"/>
  <c r="N902" i="2"/>
  <c r="O902" i="2"/>
  <c r="D903" i="2"/>
  <c r="E903" i="2"/>
  <c r="G903" i="2"/>
  <c r="H903" i="2"/>
  <c r="I903" i="2"/>
  <c r="J903" i="2"/>
  <c r="K903" i="2"/>
  <c r="L903" i="2"/>
  <c r="M903" i="2"/>
  <c r="N903" i="2"/>
  <c r="O903" i="2"/>
  <c r="C904" i="2"/>
  <c r="D904" i="2"/>
  <c r="E904" i="2"/>
  <c r="G904" i="2"/>
  <c r="H904" i="2"/>
  <c r="I904" i="2"/>
  <c r="J904" i="2"/>
  <c r="K904" i="2"/>
  <c r="L904" i="2"/>
  <c r="M904" i="2"/>
  <c r="N904" i="2"/>
  <c r="O904" i="2"/>
  <c r="C905" i="2"/>
  <c r="D905" i="2"/>
  <c r="E905" i="2"/>
  <c r="G905" i="2"/>
  <c r="H905" i="2"/>
  <c r="I905" i="2"/>
  <c r="J905" i="2"/>
  <c r="K905" i="2"/>
  <c r="L905" i="2"/>
  <c r="M905" i="2"/>
  <c r="N905" i="2"/>
  <c r="O905" i="2"/>
  <c r="D906" i="2"/>
  <c r="E906" i="2"/>
  <c r="G906" i="2"/>
  <c r="H906" i="2"/>
  <c r="I906" i="2"/>
  <c r="J906" i="2"/>
  <c r="C906" i="2" s="1"/>
  <c r="K906" i="2"/>
  <c r="L906" i="2"/>
  <c r="M906" i="2"/>
  <c r="N906" i="2"/>
  <c r="O906" i="2"/>
  <c r="D907" i="2"/>
  <c r="E907" i="2"/>
  <c r="G907" i="2"/>
  <c r="H907" i="2"/>
  <c r="I907" i="2"/>
  <c r="J907" i="2"/>
  <c r="C907" i="2" s="1"/>
  <c r="K907" i="2"/>
  <c r="L907" i="2"/>
  <c r="M907" i="2"/>
  <c r="N907" i="2"/>
  <c r="O907" i="2"/>
  <c r="D908" i="2"/>
  <c r="E908" i="2"/>
  <c r="G908" i="2"/>
  <c r="H908" i="2"/>
  <c r="I908" i="2"/>
  <c r="J908" i="2"/>
  <c r="K908" i="2"/>
  <c r="L908" i="2"/>
  <c r="M908" i="2"/>
  <c r="N908" i="2"/>
  <c r="O908" i="2"/>
  <c r="D909" i="2"/>
  <c r="E909" i="2"/>
  <c r="G909" i="2"/>
  <c r="H909" i="2"/>
  <c r="I909" i="2"/>
  <c r="J909" i="2"/>
  <c r="K909" i="2"/>
  <c r="L909" i="2"/>
  <c r="M909" i="2"/>
  <c r="N909" i="2"/>
  <c r="O909" i="2"/>
  <c r="D910" i="2"/>
  <c r="E910" i="2"/>
  <c r="G910" i="2"/>
  <c r="H910" i="2"/>
  <c r="I910" i="2"/>
  <c r="J910" i="2"/>
  <c r="K910" i="2"/>
  <c r="L910" i="2"/>
  <c r="M910" i="2"/>
  <c r="N910" i="2"/>
  <c r="O910" i="2"/>
  <c r="D911" i="2"/>
  <c r="E911" i="2"/>
  <c r="G911" i="2"/>
  <c r="H911" i="2"/>
  <c r="I911" i="2"/>
  <c r="J911" i="2"/>
  <c r="K911" i="2"/>
  <c r="L911" i="2"/>
  <c r="M911" i="2"/>
  <c r="N911" i="2"/>
  <c r="O911" i="2"/>
  <c r="C912" i="2"/>
  <c r="D912" i="2"/>
  <c r="E912" i="2"/>
  <c r="G912" i="2"/>
  <c r="H912" i="2"/>
  <c r="I912" i="2"/>
  <c r="J912" i="2"/>
  <c r="K912" i="2"/>
  <c r="L912" i="2"/>
  <c r="M912" i="2"/>
  <c r="N912" i="2"/>
  <c r="O912" i="2"/>
  <c r="C913" i="2"/>
  <c r="D913" i="2"/>
  <c r="E913" i="2"/>
  <c r="G913" i="2"/>
  <c r="H913" i="2"/>
  <c r="I913" i="2"/>
  <c r="J913" i="2"/>
  <c r="K913" i="2"/>
  <c r="L913" i="2"/>
  <c r="M913" i="2"/>
  <c r="N913" i="2"/>
  <c r="O913" i="2"/>
  <c r="D914" i="2"/>
  <c r="E914" i="2"/>
  <c r="G914" i="2"/>
  <c r="H914" i="2"/>
  <c r="I914" i="2"/>
  <c r="J914" i="2"/>
  <c r="C914" i="2" s="1"/>
  <c r="K914" i="2"/>
  <c r="L914" i="2"/>
  <c r="M914" i="2"/>
  <c r="N914" i="2"/>
  <c r="O914" i="2"/>
  <c r="D915" i="2"/>
  <c r="E915" i="2"/>
  <c r="G915" i="2"/>
  <c r="H915" i="2"/>
  <c r="I915" i="2"/>
  <c r="J915" i="2"/>
  <c r="C915" i="2" s="1"/>
  <c r="K915" i="2"/>
  <c r="L915" i="2"/>
  <c r="M915" i="2"/>
  <c r="N915" i="2"/>
  <c r="O915" i="2"/>
  <c r="D916" i="2"/>
  <c r="E916" i="2"/>
  <c r="G916" i="2"/>
  <c r="H916" i="2"/>
  <c r="I916" i="2"/>
  <c r="J916" i="2"/>
  <c r="K916" i="2"/>
  <c r="L916" i="2"/>
  <c r="M916" i="2"/>
  <c r="N916" i="2"/>
  <c r="O916" i="2"/>
  <c r="D917" i="2"/>
  <c r="E917" i="2"/>
  <c r="G917" i="2"/>
  <c r="H917" i="2"/>
  <c r="I917" i="2"/>
  <c r="J917" i="2"/>
  <c r="K917" i="2"/>
  <c r="L917" i="2"/>
  <c r="M917" i="2"/>
  <c r="N917" i="2"/>
  <c r="O917" i="2"/>
  <c r="D918" i="2"/>
  <c r="E918" i="2"/>
  <c r="G918" i="2"/>
  <c r="H918" i="2"/>
  <c r="I918" i="2"/>
  <c r="J918" i="2"/>
  <c r="K918" i="2"/>
  <c r="L918" i="2"/>
  <c r="M918" i="2"/>
  <c r="N918" i="2"/>
  <c r="O918" i="2"/>
  <c r="D919" i="2"/>
  <c r="E919" i="2"/>
  <c r="G919" i="2"/>
  <c r="H919" i="2"/>
  <c r="I919" i="2"/>
  <c r="J919" i="2"/>
  <c r="K919" i="2"/>
  <c r="L919" i="2"/>
  <c r="M919" i="2"/>
  <c r="N919" i="2"/>
  <c r="O919" i="2"/>
  <c r="C920" i="2"/>
  <c r="D920" i="2"/>
  <c r="E920" i="2"/>
  <c r="G920" i="2"/>
  <c r="H920" i="2"/>
  <c r="I920" i="2"/>
  <c r="J920" i="2"/>
  <c r="K920" i="2"/>
  <c r="L920" i="2"/>
  <c r="M920" i="2"/>
  <c r="N920" i="2"/>
  <c r="O920" i="2"/>
  <c r="C921" i="2"/>
  <c r="D921" i="2"/>
  <c r="E921" i="2"/>
  <c r="G921" i="2"/>
  <c r="H921" i="2"/>
  <c r="I921" i="2"/>
  <c r="J921" i="2"/>
  <c r="K921" i="2"/>
  <c r="L921" i="2"/>
  <c r="M921" i="2"/>
  <c r="N921" i="2"/>
  <c r="O921" i="2"/>
  <c r="D922" i="2"/>
  <c r="E922" i="2"/>
  <c r="G922" i="2"/>
  <c r="H922" i="2"/>
  <c r="I922" i="2"/>
  <c r="J922" i="2"/>
  <c r="C922" i="2" s="1"/>
  <c r="K922" i="2"/>
  <c r="L922" i="2"/>
  <c r="M922" i="2"/>
  <c r="N922" i="2"/>
  <c r="O922" i="2"/>
  <c r="D923" i="2"/>
  <c r="E923" i="2"/>
  <c r="G923" i="2"/>
  <c r="H923" i="2"/>
  <c r="I923" i="2"/>
  <c r="J923" i="2"/>
  <c r="C923" i="2" s="1"/>
  <c r="K923" i="2"/>
  <c r="L923" i="2"/>
  <c r="M923" i="2"/>
  <c r="N923" i="2"/>
  <c r="O923" i="2"/>
  <c r="D924" i="2"/>
  <c r="E924" i="2"/>
  <c r="G924" i="2"/>
  <c r="H924" i="2"/>
  <c r="I924" i="2"/>
  <c r="J924" i="2"/>
  <c r="K924" i="2"/>
  <c r="L924" i="2"/>
  <c r="M924" i="2"/>
  <c r="N924" i="2"/>
  <c r="O924" i="2"/>
  <c r="D925" i="2"/>
  <c r="E925" i="2"/>
  <c r="G925" i="2"/>
  <c r="H925" i="2"/>
  <c r="I925" i="2"/>
  <c r="J925" i="2"/>
  <c r="K925" i="2"/>
  <c r="L925" i="2"/>
  <c r="M925" i="2"/>
  <c r="N925" i="2"/>
  <c r="O925" i="2"/>
  <c r="D926" i="2"/>
  <c r="E926" i="2"/>
  <c r="G926" i="2"/>
  <c r="H926" i="2"/>
  <c r="I926" i="2"/>
  <c r="J926" i="2"/>
  <c r="K926" i="2"/>
  <c r="L926" i="2"/>
  <c r="M926" i="2"/>
  <c r="N926" i="2"/>
  <c r="O926" i="2"/>
  <c r="D927" i="2"/>
  <c r="E927" i="2"/>
  <c r="G927" i="2"/>
  <c r="H927" i="2"/>
  <c r="I927" i="2"/>
  <c r="J927" i="2"/>
  <c r="K927" i="2"/>
  <c r="L927" i="2"/>
  <c r="M927" i="2"/>
  <c r="N927" i="2"/>
  <c r="O927" i="2"/>
  <c r="C928" i="2"/>
  <c r="D928" i="2"/>
  <c r="E928" i="2"/>
  <c r="G928" i="2"/>
  <c r="H928" i="2"/>
  <c r="I928" i="2"/>
  <c r="J928" i="2"/>
  <c r="K928" i="2"/>
  <c r="L928" i="2"/>
  <c r="M928" i="2"/>
  <c r="N928" i="2"/>
  <c r="O928" i="2"/>
  <c r="C929" i="2"/>
  <c r="D929" i="2"/>
  <c r="E929" i="2"/>
  <c r="G929" i="2"/>
  <c r="H929" i="2"/>
  <c r="I929" i="2"/>
  <c r="J929" i="2"/>
  <c r="K929" i="2"/>
  <c r="L929" i="2"/>
  <c r="M929" i="2"/>
  <c r="N929" i="2"/>
  <c r="O929" i="2"/>
  <c r="D930" i="2"/>
  <c r="E930" i="2"/>
  <c r="G930" i="2"/>
  <c r="H930" i="2"/>
  <c r="I930" i="2"/>
  <c r="J930" i="2"/>
  <c r="C930" i="2" s="1"/>
  <c r="K930" i="2"/>
  <c r="L930" i="2"/>
  <c r="M930" i="2"/>
  <c r="N930" i="2"/>
  <c r="O930" i="2"/>
  <c r="D931" i="2"/>
  <c r="E931" i="2"/>
  <c r="G931" i="2"/>
  <c r="H931" i="2"/>
  <c r="I931" i="2"/>
  <c r="J931" i="2"/>
  <c r="C931" i="2" s="1"/>
  <c r="K931" i="2"/>
  <c r="L931" i="2"/>
  <c r="M931" i="2"/>
  <c r="N931" i="2"/>
  <c r="O931" i="2"/>
  <c r="D932" i="2"/>
  <c r="E932" i="2"/>
  <c r="G932" i="2"/>
  <c r="H932" i="2"/>
  <c r="I932" i="2"/>
  <c r="J932" i="2"/>
  <c r="K932" i="2"/>
  <c r="L932" i="2"/>
  <c r="M932" i="2"/>
  <c r="N932" i="2"/>
  <c r="O932" i="2"/>
  <c r="D933" i="2"/>
  <c r="E933" i="2"/>
  <c r="G933" i="2"/>
  <c r="H933" i="2"/>
  <c r="I933" i="2"/>
  <c r="J933" i="2"/>
  <c r="K933" i="2"/>
  <c r="L933" i="2"/>
  <c r="M933" i="2"/>
  <c r="N933" i="2"/>
  <c r="O933" i="2"/>
  <c r="D934" i="2"/>
  <c r="E934" i="2"/>
  <c r="G934" i="2"/>
  <c r="H934" i="2"/>
  <c r="I934" i="2"/>
  <c r="J934" i="2"/>
  <c r="K934" i="2"/>
  <c r="L934" i="2"/>
  <c r="M934" i="2"/>
  <c r="N934" i="2"/>
  <c r="O934" i="2"/>
  <c r="D935" i="2"/>
  <c r="E935" i="2"/>
  <c r="G935" i="2"/>
  <c r="H935" i="2"/>
  <c r="I935" i="2"/>
  <c r="J935" i="2"/>
  <c r="K935" i="2"/>
  <c r="L935" i="2"/>
  <c r="M935" i="2"/>
  <c r="N935" i="2"/>
  <c r="O935" i="2"/>
  <c r="C936" i="2"/>
  <c r="D936" i="2"/>
  <c r="E936" i="2"/>
  <c r="G936" i="2"/>
  <c r="H936" i="2"/>
  <c r="I936" i="2"/>
  <c r="J936" i="2"/>
  <c r="K936" i="2"/>
  <c r="L936" i="2"/>
  <c r="M936" i="2"/>
  <c r="N936" i="2"/>
  <c r="O936" i="2"/>
  <c r="C937" i="2"/>
  <c r="D937" i="2"/>
  <c r="E937" i="2"/>
  <c r="G937" i="2"/>
  <c r="H937" i="2"/>
  <c r="I937" i="2"/>
  <c r="J937" i="2"/>
  <c r="K937" i="2"/>
  <c r="L937" i="2"/>
  <c r="M937" i="2"/>
  <c r="N937" i="2"/>
  <c r="O937" i="2"/>
  <c r="D938" i="2"/>
  <c r="E938" i="2"/>
  <c r="G938" i="2"/>
  <c r="H938" i="2"/>
  <c r="I938" i="2"/>
  <c r="J938" i="2"/>
  <c r="C938" i="2" s="1"/>
  <c r="K938" i="2"/>
  <c r="L938" i="2"/>
  <c r="M938" i="2"/>
  <c r="N938" i="2"/>
  <c r="O938" i="2"/>
  <c r="D939" i="2"/>
  <c r="E939" i="2"/>
  <c r="G939" i="2"/>
  <c r="H939" i="2"/>
  <c r="I939" i="2"/>
  <c r="J939" i="2"/>
  <c r="C939" i="2" s="1"/>
  <c r="K939" i="2"/>
  <c r="L939" i="2"/>
  <c r="M939" i="2"/>
  <c r="N939" i="2"/>
  <c r="O939" i="2"/>
  <c r="D940" i="2"/>
  <c r="E940" i="2"/>
  <c r="G940" i="2"/>
  <c r="H940" i="2"/>
  <c r="I940" i="2"/>
  <c r="J940" i="2"/>
  <c r="K940" i="2"/>
  <c r="L940" i="2"/>
  <c r="M940" i="2"/>
  <c r="N940" i="2"/>
  <c r="O940" i="2"/>
  <c r="D941" i="2"/>
  <c r="E941" i="2"/>
  <c r="G941" i="2"/>
  <c r="H941" i="2"/>
  <c r="I941" i="2"/>
  <c r="J941" i="2"/>
  <c r="K941" i="2"/>
  <c r="L941" i="2"/>
  <c r="M941" i="2"/>
  <c r="N941" i="2"/>
  <c r="O941" i="2"/>
  <c r="D942" i="2"/>
  <c r="E942" i="2"/>
  <c r="G942" i="2"/>
  <c r="H942" i="2"/>
  <c r="I942" i="2"/>
  <c r="J942" i="2"/>
  <c r="K942" i="2"/>
  <c r="L942" i="2"/>
  <c r="M942" i="2"/>
  <c r="N942" i="2"/>
  <c r="O942" i="2"/>
  <c r="D943" i="2"/>
  <c r="E943" i="2"/>
  <c r="G943" i="2"/>
  <c r="H943" i="2"/>
  <c r="I943" i="2"/>
  <c r="J943" i="2"/>
  <c r="K943" i="2"/>
  <c r="L943" i="2"/>
  <c r="M943" i="2"/>
  <c r="N943" i="2"/>
  <c r="O943" i="2"/>
  <c r="C944" i="2"/>
  <c r="D944" i="2"/>
  <c r="E944" i="2"/>
  <c r="G944" i="2"/>
  <c r="H944" i="2"/>
  <c r="I944" i="2"/>
  <c r="J944" i="2"/>
  <c r="K944" i="2"/>
  <c r="L944" i="2"/>
  <c r="M944" i="2"/>
  <c r="N944" i="2"/>
  <c r="O944" i="2"/>
  <c r="C945" i="2"/>
  <c r="D945" i="2"/>
  <c r="E945" i="2"/>
  <c r="G945" i="2"/>
  <c r="H945" i="2"/>
  <c r="I945" i="2"/>
  <c r="J945" i="2"/>
  <c r="K945" i="2"/>
  <c r="L945" i="2"/>
  <c r="M945" i="2"/>
  <c r="N945" i="2"/>
  <c r="O945" i="2"/>
  <c r="D946" i="2"/>
  <c r="E946" i="2"/>
  <c r="G946" i="2"/>
  <c r="H946" i="2"/>
  <c r="I946" i="2"/>
  <c r="J946" i="2"/>
  <c r="C946" i="2" s="1"/>
  <c r="K946" i="2"/>
  <c r="L946" i="2"/>
  <c r="M946" i="2"/>
  <c r="N946" i="2"/>
  <c r="O946" i="2"/>
  <c r="D947" i="2"/>
  <c r="E947" i="2"/>
  <c r="G947" i="2"/>
  <c r="H947" i="2"/>
  <c r="I947" i="2"/>
  <c r="J947" i="2"/>
  <c r="C947" i="2" s="1"/>
  <c r="K947" i="2"/>
  <c r="L947" i="2"/>
  <c r="M947" i="2"/>
  <c r="N947" i="2"/>
  <c r="O947" i="2"/>
  <c r="D948" i="2"/>
  <c r="E948" i="2"/>
  <c r="G948" i="2"/>
  <c r="H948" i="2"/>
  <c r="I948" i="2"/>
  <c r="J948" i="2"/>
  <c r="K948" i="2"/>
  <c r="L948" i="2"/>
  <c r="M948" i="2"/>
  <c r="N948" i="2"/>
  <c r="O948" i="2"/>
  <c r="D949" i="2"/>
  <c r="E949" i="2"/>
  <c r="G949" i="2"/>
  <c r="H949" i="2"/>
  <c r="I949" i="2"/>
  <c r="J949" i="2"/>
  <c r="K949" i="2"/>
  <c r="L949" i="2"/>
  <c r="M949" i="2"/>
  <c r="N949" i="2"/>
  <c r="O949" i="2"/>
  <c r="D950" i="2"/>
  <c r="E950" i="2"/>
  <c r="G950" i="2"/>
  <c r="H950" i="2"/>
  <c r="I950" i="2"/>
  <c r="J950" i="2"/>
  <c r="K950" i="2"/>
  <c r="L950" i="2"/>
  <c r="M950" i="2"/>
  <c r="N950" i="2"/>
  <c r="O950" i="2"/>
  <c r="D951" i="2"/>
  <c r="E951" i="2"/>
  <c r="G951" i="2"/>
  <c r="H951" i="2"/>
  <c r="I951" i="2"/>
  <c r="J951" i="2"/>
  <c r="K951" i="2"/>
  <c r="L951" i="2"/>
  <c r="M951" i="2"/>
  <c r="N951" i="2"/>
  <c r="O951" i="2"/>
  <c r="C952" i="2"/>
  <c r="D952" i="2"/>
  <c r="E952" i="2"/>
  <c r="G952" i="2"/>
  <c r="H952" i="2"/>
  <c r="I952" i="2"/>
  <c r="J952" i="2"/>
  <c r="K952" i="2"/>
  <c r="L952" i="2"/>
  <c r="M952" i="2"/>
  <c r="N952" i="2"/>
  <c r="O952" i="2"/>
  <c r="C953" i="2"/>
  <c r="D953" i="2"/>
  <c r="E953" i="2"/>
  <c r="G953" i="2"/>
  <c r="H953" i="2"/>
  <c r="I953" i="2"/>
  <c r="J953" i="2"/>
  <c r="K953" i="2"/>
  <c r="L953" i="2"/>
  <c r="M953" i="2"/>
  <c r="N953" i="2"/>
  <c r="O953" i="2"/>
  <c r="D954" i="2"/>
  <c r="E954" i="2"/>
  <c r="G954" i="2"/>
  <c r="H954" i="2"/>
  <c r="I954" i="2"/>
  <c r="J954" i="2"/>
  <c r="C954" i="2" s="1"/>
  <c r="K954" i="2"/>
  <c r="L954" i="2"/>
  <c r="M954" i="2"/>
  <c r="N954" i="2"/>
  <c r="O954" i="2"/>
  <c r="D955" i="2"/>
  <c r="E955" i="2"/>
  <c r="G955" i="2"/>
  <c r="H955" i="2"/>
  <c r="I955" i="2"/>
  <c r="J955" i="2"/>
  <c r="C955" i="2" s="1"/>
  <c r="K955" i="2"/>
  <c r="L955" i="2"/>
  <c r="M955" i="2"/>
  <c r="N955" i="2"/>
  <c r="O955" i="2"/>
  <c r="D956" i="2"/>
  <c r="E956" i="2"/>
  <c r="G956" i="2"/>
  <c r="H956" i="2"/>
  <c r="I956" i="2"/>
  <c r="J956" i="2"/>
  <c r="K956" i="2"/>
  <c r="L956" i="2"/>
  <c r="M956" i="2"/>
  <c r="N956" i="2"/>
  <c r="O956" i="2"/>
  <c r="D957" i="2"/>
  <c r="E957" i="2"/>
  <c r="G957" i="2"/>
  <c r="H957" i="2"/>
  <c r="I957" i="2"/>
  <c r="J957" i="2"/>
  <c r="K957" i="2"/>
  <c r="L957" i="2"/>
  <c r="M957" i="2"/>
  <c r="N957" i="2"/>
  <c r="O957" i="2"/>
  <c r="D958" i="2"/>
  <c r="E958" i="2"/>
  <c r="G958" i="2"/>
  <c r="H958" i="2"/>
  <c r="I958" i="2"/>
  <c r="J958" i="2"/>
  <c r="K958" i="2"/>
  <c r="L958" i="2"/>
  <c r="M958" i="2"/>
  <c r="N958" i="2"/>
  <c r="O958" i="2"/>
  <c r="D959" i="2"/>
  <c r="E959" i="2"/>
  <c r="G959" i="2"/>
  <c r="H959" i="2"/>
  <c r="I959" i="2"/>
  <c r="J959" i="2"/>
  <c r="K959" i="2"/>
  <c r="L959" i="2"/>
  <c r="M959" i="2"/>
  <c r="N959" i="2"/>
  <c r="O959" i="2"/>
  <c r="C960" i="2"/>
  <c r="D960" i="2"/>
  <c r="E960" i="2"/>
  <c r="G960" i="2"/>
  <c r="H960" i="2"/>
  <c r="I960" i="2"/>
  <c r="J960" i="2"/>
  <c r="K960" i="2"/>
  <c r="L960" i="2"/>
  <c r="M960" i="2"/>
  <c r="N960" i="2"/>
  <c r="O960" i="2"/>
  <c r="C961" i="2"/>
  <c r="D961" i="2"/>
  <c r="E961" i="2"/>
  <c r="G961" i="2"/>
  <c r="H961" i="2"/>
  <c r="I961" i="2"/>
  <c r="J961" i="2"/>
  <c r="K961" i="2"/>
  <c r="L961" i="2"/>
  <c r="M961" i="2"/>
  <c r="N961" i="2"/>
  <c r="O961" i="2"/>
  <c r="D962" i="2"/>
  <c r="E962" i="2"/>
  <c r="G962" i="2"/>
  <c r="H962" i="2"/>
  <c r="I962" i="2"/>
  <c r="J962" i="2"/>
  <c r="C962" i="2" s="1"/>
  <c r="K962" i="2"/>
  <c r="L962" i="2"/>
  <c r="M962" i="2"/>
  <c r="N962" i="2"/>
  <c r="O962" i="2"/>
  <c r="D963" i="2"/>
  <c r="E963" i="2"/>
  <c r="G963" i="2"/>
  <c r="H963" i="2"/>
  <c r="I963" i="2"/>
  <c r="J963" i="2"/>
  <c r="C963" i="2" s="1"/>
  <c r="K963" i="2"/>
  <c r="L963" i="2"/>
  <c r="M963" i="2"/>
  <c r="N963" i="2"/>
  <c r="O963" i="2"/>
  <c r="D964" i="2"/>
  <c r="E964" i="2"/>
  <c r="G964" i="2"/>
  <c r="H964" i="2"/>
  <c r="I964" i="2"/>
  <c r="J964" i="2"/>
  <c r="K964" i="2"/>
  <c r="L964" i="2"/>
  <c r="M964" i="2"/>
  <c r="N964" i="2"/>
  <c r="O964" i="2"/>
  <c r="D965" i="2"/>
  <c r="E965" i="2"/>
  <c r="G965" i="2"/>
  <c r="H965" i="2"/>
  <c r="I965" i="2"/>
  <c r="J965" i="2"/>
  <c r="K965" i="2"/>
  <c r="L965" i="2"/>
  <c r="M965" i="2"/>
  <c r="N965" i="2"/>
  <c r="O965" i="2"/>
  <c r="D966" i="2"/>
  <c r="E966" i="2"/>
  <c r="G966" i="2"/>
  <c r="H966" i="2"/>
  <c r="I966" i="2"/>
  <c r="J966" i="2"/>
  <c r="K966" i="2"/>
  <c r="L966" i="2"/>
  <c r="M966" i="2"/>
  <c r="N966" i="2"/>
  <c r="O966" i="2"/>
  <c r="D967" i="2"/>
  <c r="E967" i="2"/>
  <c r="G967" i="2"/>
  <c r="H967" i="2"/>
  <c r="I967" i="2"/>
  <c r="J967" i="2"/>
  <c r="K967" i="2"/>
  <c r="L967" i="2"/>
  <c r="M967" i="2"/>
  <c r="N967" i="2"/>
  <c r="O967" i="2"/>
  <c r="C968" i="2"/>
  <c r="D968" i="2"/>
  <c r="E968" i="2"/>
  <c r="G968" i="2"/>
  <c r="H968" i="2"/>
  <c r="I968" i="2"/>
  <c r="J968" i="2"/>
  <c r="K968" i="2"/>
  <c r="L968" i="2"/>
  <c r="M968" i="2"/>
  <c r="N968" i="2"/>
  <c r="O968" i="2"/>
  <c r="C969" i="2"/>
  <c r="D969" i="2"/>
  <c r="E969" i="2"/>
  <c r="G969" i="2"/>
  <c r="H969" i="2"/>
  <c r="I969" i="2"/>
  <c r="J969" i="2"/>
  <c r="K969" i="2"/>
  <c r="L969" i="2"/>
  <c r="M969" i="2"/>
  <c r="N969" i="2"/>
  <c r="O969" i="2"/>
  <c r="D970" i="2"/>
  <c r="E970" i="2"/>
  <c r="G970" i="2"/>
  <c r="H970" i="2"/>
  <c r="I970" i="2"/>
  <c r="J970" i="2"/>
  <c r="C970" i="2" s="1"/>
  <c r="K970" i="2"/>
  <c r="L970" i="2"/>
  <c r="M970" i="2"/>
  <c r="N970" i="2"/>
  <c r="O970" i="2"/>
  <c r="D971" i="2"/>
  <c r="E971" i="2"/>
  <c r="G971" i="2"/>
  <c r="H971" i="2"/>
  <c r="I971" i="2"/>
  <c r="J971" i="2"/>
  <c r="C971" i="2" s="1"/>
  <c r="K971" i="2"/>
  <c r="L971" i="2"/>
  <c r="M971" i="2"/>
  <c r="N971" i="2"/>
  <c r="O971" i="2"/>
  <c r="D972" i="2"/>
  <c r="E972" i="2"/>
  <c r="G972" i="2"/>
  <c r="H972" i="2"/>
  <c r="I972" i="2"/>
  <c r="J972" i="2"/>
  <c r="K972" i="2"/>
  <c r="L972" i="2"/>
  <c r="M972" i="2"/>
  <c r="N972" i="2"/>
  <c r="O972" i="2"/>
  <c r="D973" i="2"/>
  <c r="E973" i="2"/>
  <c r="G973" i="2"/>
  <c r="H973" i="2"/>
  <c r="I973" i="2"/>
  <c r="J973" i="2"/>
  <c r="K973" i="2"/>
  <c r="L973" i="2"/>
  <c r="M973" i="2"/>
  <c r="N973" i="2"/>
  <c r="O973" i="2"/>
  <c r="D974" i="2"/>
  <c r="E974" i="2"/>
  <c r="G974" i="2"/>
  <c r="H974" i="2"/>
  <c r="I974" i="2"/>
  <c r="J974" i="2"/>
  <c r="K974" i="2"/>
  <c r="L974" i="2"/>
  <c r="M974" i="2"/>
  <c r="N974" i="2"/>
  <c r="O974" i="2"/>
  <c r="D975" i="2"/>
  <c r="E975" i="2"/>
  <c r="G975" i="2"/>
  <c r="H975" i="2"/>
  <c r="I975" i="2"/>
  <c r="J975" i="2"/>
  <c r="K975" i="2"/>
  <c r="L975" i="2"/>
  <c r="M975" i="2"/>
  <c r="N975" i="2"/>
  <c r="O975" i="2"/>
  <c r="C976" i="2"/>
  <c r="D976" i="2"/>
  <c r="E976" i="2"/>
  <c r="G976" i="2"/>
  <c r="H976" i="2"/>
  <c r="I976" i="2"/>
  <c r="J976" i="2"/>
  <c r="K976" i="2"/>
  <c r="L976" i="2"/>
  <c r="M976" i="2"/>
  <c r="N976" i="2"/>
  <c r="O976" i="2"/>
  <c r="C977" i="2"/>
  <c r="D977" i="2"/>
  <c r="E977" i="2"/>
  <c r="G977" i="2"/>
  <c r="H977" i="2"/>
  <c r="I977" i="2"/>
  <c r="J977" i="2"/>
  <c r="K977" i="2"/>
  <c r="L977" i="2"/>
  <c r="M977" i="2"/>
  <c r="N977" i="2"/>
  <c r="O977" i="2"/>
  <c r="D978" i="2"/>
  <c r="E978" i="2"/>
  <c r="G978" i="2"/>
  <c r="H978" i="2"/>
  <c r="I978" i="2"/>
  <c r="J978" i="2"/>
  <c r="C978" i="2" s="1"/>
  <c r="K978" i="2"/>
  <c r="L978" i="2"/>
  <c r="M978" i="2"/>
  <c r="N978" i="2"/>
  <c r="O978" i="2"/>
  <c r="D979" i="2"/>
  <c r="E979" i="2"/>
  <c r="G979" i="2"/>
  <c r="H979" i="2"/>
  <c r="I979" i="2"/>
  <c r="J979" i="2"/>
  <c r="C979" i="2" s="1"/>
  <c r="K979" i="2"/>
  <c r="L979" i="2"/>
  <c r="M979" i="2"/>
  <c r="N979" i="2"/>
  <c r="O979" i="2"/>
  <c r="D980" i="2"/>
  <c r="E980" i="2"/>
  <c r="G980" i="2"/>
  <c r="H980" i="2"/>
  <c r="I980" i="2"/>
  <c r="J980" i="2"/>
  <c r="K980" i="2"/>
  <c r="L980" i="2"/>
  <c r="M980" i="2"/>
  <c r="N980" i="2"/>
  <c r="O980" i="2"/>
  <c r="D981" i="2"/>
  <c r="E981" i="2"/>
  <c r="G981" i="2"/>
  <c r="H981" i="2"/>
  <c r="I981" i="2"/>
  <c r="J981" i="2"/>
  <c r="K981" i="2"/>
  <c r="L981" i="2"/>
  <c r="M981" i="2"/>
  <c r="N981" i="2"/>
  <c r="O981" i="2"/>
  <c r="D982" i="2"/>
  <c r="E982" i="2"/>
  <c r="G982" i="2"/>
  <c r="H982" i="2"/>
  <c r="I982" i="2"/>
  <c r="J982" i="2"/>
  <c r="K982" i="2"/>
  <c r="L982" i="2"/>
  <c r="M982" i="2"/>
  <c r="N982" i="2"/>
  <c r="O982" i="2"/>
  <c r="D983" i="2"/>
  <c r="E983" i="2"/>
  <c r="G983" i="2"/>
  <c r="H983" i="2"/>
  <c r="I983" i="2"/>
  <c r="J983" i="2"/>
  <c r="K983" i="2"/>
  <c r="L983" i="2"/>
  <c r="M983" i="2"/>
  <c r="N983" i="2"/>
  <c r="O983" i="2"/>
  <c r="C984" i="2"/>
  <c r="D984" i="2"/>
  <c r="E984" i="2"/>
  <c r="G984" i="2"/>
  <c r="H984" i="2"/>
  <c r="I984" i="2"/>
  <c r="J984" i="2"/>
  <c r="K984" i="2"/>
  <c r="L984" i="2"/>
  <c r="M984" i="2"/>
  <c r="N984" i="2"/>
  <c r="O984" i="2"/>
  <c r="C985" i="2"/>
  <c r="D985" i="2"/>
  <c r="E985" i="2"/>
  <c r="G985" i="2"/>
  <c r="H985" i="2"/>
  <c r="I985" i="2"/>
  <c r="J985" i="2"/>
  <c r="K985" i="2"/>
  <c r="L985" i="2"/>
  <c r="M985" i="2"/>
  <c r="N985" i="2"/>
  <c r="O985" i="2"/>
  <c r="D986" i="2"/>
  <c r="E986" i="2"/>
  <c r="G986" i="2"/>
  <c r="H986" i="2"/>
  <c r="I986" i="2"/>
  <c r="J986" i="2"/>
  <c r="C986" i="2" s="1"/>
  <c r="K986" i="2"/>
  <c r="L986" i="2"/>
  <c r="M986" i="2"/>
  <c r="N986" i="2"/>
  <c r="O986" i="2"/>
  <c r="D987" i="2"/>
  <c r="E987" i="2"/>
  <c r="G987" i="2"/>
  <c r="H987" i="2"/>
  <c r="I987" i="2"/>
  <c r="J987" i="2"/>
  <c r="C987" i="2" s="1"/>
  <c r="K987" i="2"/>
  <c r="L987" i="2"/>
  <c r="M987" i="2"/>
  <c r="N987" i="2"/>
  <c r="O987" i="2"/>
  <c r="D988" i="2"/>
  <c r="E988" i="2"/>
  <c r="G988" i="2"/>
  <c r="H988" i="2"/>
  <c r="I988" i="2"/>
  <c r="J988" i="2"/>
  <c r="K988" i="2"/>
  <c r="L988" i="2"/>
  <c r="M988" i="2"/>
  <c r="N988" i="2"/>
  <c r="O988" i="2"/>
  <c r="D989" i="2"/>
  <c r="E989" i="2"/>
  <c r="G989" i="2"/>
  <c r="H989" i="2"/>
  <c r="I989" i="2"/>
  <c r="J989" i="2"/>
  <c r="K989" i="2"/>
  <c r="L989" i="2"/>
  <c r="M989" i="2"/>
  <c r="N989" i="2"/>
  <c r="O989" i="2"/>
  <c r="D990" i="2"/>
  <c r="E990" i="2"/>
  <c r="G990" i="2"/>
  <c r="H990" i="2"/>
  <c r="I990" i="2"/>
  <c r="J990" i="2"/>
  <c r="K990" i="2"/>
  <c r="L990" i="2"/>
  <c r="M990" i="2"/>
  <c r="N990" i="2"/>
  <c r="O990" i="2"/>
  <c r="D991" i="2"/>
  <c r="E991" i="2"/>
  <c r="G991" i="2"/>
  <c r="H991" i="2"/>
  <c r="I991" i="2"/>
  <c r="J991" i="2"/>
  <c r="K991" i="2"/>
  <c r="L991" i="2"/>
  <c r="M991" i="2"/>
  <c r="N991" i="2"/>
  <c r="O991" i="2"/>
  <c r="C992" i="2"/>
  <c r="D992" i="2"/>
  <c r="E992" i="2"/>
  <c r="G992" i="2"/>
  <c r="H992" i="2"/>
  <c r="I992" i="2"/>
  <c r="J992" i="2"/>
  <c r="K992" i="2"/>
  <c r="L992" i="2"/>
  <c r="M992" i="2"/>
  <c r="N992" i="2"/>
  <c r="O992" i="2"/>
  <c r="C993" i="2"/>
  <c r="D993" i="2"/>
  <c r="E993" i="2"/>
  <c r="G993" i="2"/>
  <c r="H993" i="2"/>
  <c r="I993" i="2"/>
  <c r="J993" i="2"/>
  <c r="K993" i="2"/>
  <c r="L993" i="2"/>
  <c r="M993" i="2"/>
  <c r="N993" i="2"/>
  <c r="O993" i="2"/>
  <c r="D994" i="2"/>
  <c r="E994" i="2"/>
  <c r="G994" i="2"/>
  <c r="H994" i="2"/>
  <c r="I994" i="2"/>
  <c r="J994" i="2"/>
  <c r="C994" i="2" s="1"/>
  <c r="K994" i="2"/>
  <c r="L994" i="2"/>
  <c r="M994" i="2"/>
  <c r="N994" i="2"/>
  <c r="O994" i="2"/>
  <c r="D995" i="2"/>
  <c r="E995" i="2"/>
  <c r="G995" i="2"/>
  <c r="H995" i="2"/>
  <c r="I995" i="2"/>
  <c r="J995" i="2"/>
  <c r="C995" i="2" s="1"/>
  <c r="K995" i="2"/>
  <c r="L995" i="2"/>
  <c r="M995" i="2"/>
  <c r="N995" i="2"/>
  <c r="O995" i="2"/>
  <c r="D996" i="2"/>
  <c r="E996" i="2"/>
  <c r="G996" i="2"/>
  <c r="H996" i="2"/>
  <c r="I996" i="2"/>
  <c r="J996" i="2"/>
  <c r="K996" i="2"/>
  <c r="L996" i="2"/>
  <c r="M996" i="2"/>
  <c r="N996" i="2"/>
  <c r="O996" i="2"/>
  <c r="D997" i="2"/>
  <c r="E997" i="2"/>
  <c r="G997" i="2"/>
  <c r="H997" i="2"/>
  <c r="I997" i="2"/>
  <c r="J997" i="2"/>
  <c r="K997" i="2"/>
  <c r="L997" i="2"/>
  <c r="M997" i="2"/>
  <c r="N997" i="2"/>
  <c r="O997" i="2"/>
  <c r="D998" i="2"/>
  <c r="E998" i="2"/>
  <c r="G998" i="2"/>
  <c r="H998" i="2"/>
  <c r="I998" i="2"/>
  <c r="J998" i="2"/>
  <c r="K998" i="2"/>
  <c r="L998" i="2"/>
  <c r="M998" i="2"/>
  <c r="N998" i="2"/>
  <c r="O998" i="2"/>
  <c r="D999" i="2"/>
  <c r="E999" i="2"/>
  <c r="G999" i="2"/>
  <c r="H999" i="2"/>
  <c r="I999" i="2"/>
  <c r="J999" i="2"/>
  <c r="K999" i="2"/>
  <c r="L999" i="2"/>
  <c r="M999" i="2"/>
  <c r="N999" i="2"/>
  <c r="O999" i="2"/>
  <c r="N615" i="1"/>
  <c r="M414" i="1"/>
  <c r="M435" i="1"/>
  <c r="M546" i="1"/>
  <c r="M430" i="1"/>
  <c r="M392" i="1"/>
  <c r="N392" i="1" s="1"/>
  <c r="M367" i="1"/>
  <c r="M509" i="1"/>
  <c r="N509" i="1" s="1"/>
  <c r="M459" i="1"/>
  <c r="M502" i="1"/>
  <c r="M368" i="1"/>
  <c r="M347" i="1"/>
  <c r="M494" i="1"/>
  <c r="M476" i="1"/>
  <c r="M452" i="1"/>
  <c r="M648" i="1"/>
  <c r="N648" i="1" s="1"/>
  <c r="M566" i="1"/>
  <c r="M634" i="1"/>
  <c r="M657" i="1"/>
  <c r="M563" i="1"/>
  <c r="M594" i="1"/>
  <c r="M603" i="1"/>
  <c r="M636" i="1"/>
  <c r="M627" i="1"/>
  <c r="M562" i="1"/>
  <c r="M577" i="1"/>
  <c r="M596" i="1"/>
  <c r="M578" i="1"/>
  <c r="M650" i="1"/>
  <c r="M615" i="1"/>
  <c r="M611" i="1"/>
  <c r="N611" i="1" s="1"/>
  <c r="M645" i="1"/>
  <c r="M652" i="1"/>
  <c r="M647" i="1"/>
  <c r="M622" i="1"/>
  <c r="M654" i="1"/>
  <c r="M584" i="1"/>
  <c r="N584" i="1" s="1"/>
  <c r="M597" i="1"/>
  <c r="M565" i="1"/>
  <c r="M655" i="1"/>
  <c r="M227" i="1"/>
  <c r="M239" i="1"/>
  <c r="M40" i="1"/>
  <c r="M49" i="1"/>
  <c r="M63" i="1"/>
  <c r="M62" i="1"/>
  <c r="M46" i="1"/>
  <c r="M61" i="1"/>
  <c r="M57" i="1"/>
  <c r="M53" i="1"/>
  <c r="M43" i="1"/>
  <c r="M33" i="1"/>
  <c r="M45" i="1"/>
  <c r="M382" i="1"/>
  <c r="M549" i="1"/>
  <c r="M539" i="1"/>
  <c r="M554" i="1"/>
  <c r="N554" i="1" s="1"/>
  <c r="M512" i="1"/>
  <c r="M560" i="1"/>
  <c r="M322" i="1"/>
  <c r="M606" i="1"/>
  <c r="M613" i="1"/>
  <c r="M643" i="1"/>
  <c r="M642" i="1"/>
  <c r="N642" i="1" s="1"/>
  <c r="M37" i="1"/>
  <c r="M38" i="1"/>
  <c r="M35" i="1"/>
  <c r="M457" i="1"/>
  <c r="M402" i="1"/>
  <c r="M352" i="1"/>
  <c r="M518" i="1"/>
  <c r="N518" i="1" s="1"/>
  <c r="M359" i="1"/>
  <c r="M304" i="1"/>
  <c r="M473" i="1"/>
  <c r="M345" i="1"/>
  <c r="M507" i="1"/>
  <c r="N507" i="1" s="1"/>
  <c r="M529" i="1"/>
  <c r="M317" i="1"/>
  <c r="M383" i="1"/>
  <c r="N383" i="1" s="1"/>
  <c r="M270" i="1"/>
  <c r="M286" i="1"/>
  <c r="M289" i="1"/>
  <c r="M301" i="1"/>
  <c r="M293" i="1"/>
  <c r="M656" i="1"/>
  <c r="M626" i="1"/>
  <c r="M653" i="1"/>
  <c r="M593" i="1"/>
  <c r="M564" i="1"/>
  <c r="M600" i="1"/>
  <c r="N600" i="1" s="1"/>
  <c r="M628" i="1"/>
  <c r="N628" i="1" s="1"/>
  <c r="M621" i="1"/>
  <c r="M588" i="1"/>
  <c r="M230" i="1"/>
  <c r="M231" i="1"/>
  <c r="M232" i="1"/>
  <c r="M253" i="1"/>
  <c r="N253" i="1" s="1"/>
  <c r="M267" i="1"/>
  <c r="N267" i="1" s="1"/>
  <c r="M257" i="1"/>
  <c r="M233" i="1"/>
  <c r="M255" i="1"/>
  <c r="N255" i="1" s="1"/>
  <c r="M156" i="1"/>
  <c r="M159" i="1"/>
  <c r="M148" i="1"/>
  <c r="M147" i="1"/>
  <c r="M158" i="1"/>
  <c r="M168" i="1"/>
  <c r="M176" i="1"/>
  <c r="M205" i="1"/>
  <c r="M188" i="1"/>
  <c r="N188" i="1" s="1"/>
  <c r="M164" i="1"/>
  <c r="M161" i="1"/>
  <c r="M201" i="1"/>
  <c r="M174" i="1"/>
  <c r="M198" i="1"/>
  <c r="M160" i="1"/>
  <c r="M374" i="1"/>
  <c r="N374" i="1" s="1"/>
  <c r="M424" i="1"/>
  <c r="N424" i="1" s="1"/>
  <c r="M306" i="1"/>
  <c r="N306" i="1" s="1"/>
  <c r="M541" i="1"/>
  <c r="N541" i="1" s="1"/>
  <c r="M639" i="1"/>
  <c r="M602" i="1"/>
  <c r="M262" i="1"/>
  <c r="M240" i="1"/>
  <c r="M185" i="1"/>
  <c r="M180" i="1"/>
  <c r="M207" i="1"/>
  <c r="M212" i="1"/>
  <c r="M163" i="1"/>
  <c r="M209" i="1"/>
  <c r="M213" i="1"/>
  <c r="M140" i="1"/>
  <c r="M150" i="1"/>
  <c r="M142" i="1"/>
  <c r="C658" i="2" l="1"/>
  <c r="C657" i="2"/>
  <c r="C650" i="2"/>
  <c r="C649" i="2"/>
  <c r="C641" i="2"/>
  <c r="C982" i="2"/>
  <c r="C958" i="2"/>
  <c r="C934" i="2"/>
  <c r="C910" i="2"/>
  <c r="C886" i="2"/>
  <c r="C862" i="2"/>
  <c r="C838" i="2"/>
  <c r="C691" i="2"/>
  <c r="C687" i="2"/>
  <c r="C683" i="2"/>
  <c r="C990" i="2"/>
  <c r="C966" i="2"/>
  <c r="C942" i="2"/>
  <c r="C918" i="2"/>
  <c r="C894" i="2"/>
  <c r="C870" i="2"/>
  <c r="C846" i="2"/>
  <c r="C997" i="2"/>
  <c r="C991" i="2"/>
  <c r="C988" i="2"/>
  <c r="C975" i="2"/>
  <c r="C972" i="2"/>
  <c r="C959" i="2"/>
  <c r="C956" i="2"/>
  <c r="C943" i="2"/>
  <c r="C933" i="2"/>
  <c r="C927" i="2"/>
  <c r="C917" i="2"/>
  <c r="C911" i="2"/>
  <c r="C908" i="2"/>
  <c r="C895" i="2"/>
  <c r="C892" i="2"/>
  <c r="C879" i="2"/>
  <c r="C876" i="2"/>
  <c r="C863" i="2"/>
  <c r="C860" i="2"/>
  <c r="C847" i="2"/>
  <c r="C837" i="2"/>
  <c r="C831" i="2"/>
  <c r="C828" i="2"/>
  <c r="C800" i="2"/>
  <c r="C812" i="2"/>
  <c r="C824" i="2"/>
  <c r="C681" i="2"/>
  <c r="C627" i="2"/>
  <c r="C796" i="2"/>
  <c r="C804" i="2"/>
  <c r="C808" i="2"/>
  <c r="C816" i="2"/>
  <c r="C820" i="2"/>
  <c r="C998" i="2"/>
  <c r="C974" i="2"/>
  <c r="C950" i="2"/>
  <c r="C926" i="2"/>
  <c r="C902" i="2"/>
  <c r="C878" i="2"/>
  <c r="C854" i="2"/>
  <c r="C830" i="2"/>
  <c r="C999" i="2"/>
  <c r="C983" i="2"/>
  <c r="C967" i="2"/>
  <c r="C951" i="2"/>
  <c r="C948" i="2"/>
  <c r="C935" i="2"/>
  <c r="C919" i="2"/>
  <c r="C903" i="2"/>
  <c r="C887" i="2"/>
  <c r="C871" i="2"/>
  <c r="C855" i="2"/>
  <c r="C852" i="2"/>
  <c r="C839" i="2"/>
  <c r="C792" i="2"/>
  <c r="C784" i="2"/>
  <c r="C780" i="2"/>
  <c r="C776" i="2"/>
  <c r="C768" i="2"/>
  <c r="C764" i="2"/>
  <c r="C756" i="2"/>
  <c r="C752" i="2"/>
  <c r="C744" i="2"/>
  <c r="C740" i="2"/>
  <c r="C732" i="2"/>
  <c r="C728" i="2"/>
  <c r="C720" i="2"/>
  <c r="C716" i="2"/>
  <c r="C708" i="2"/>
  <c r="C704" i="2"/>
  <c r="C696" i="2"/>
  <c r="C692" i="2"/>
  <c r="C684" i="2"/>
  <c r="C680" i="2"/>
  <c r="C672" i="2"/>
  <c r="C668" i="2"/>
  <c r="C660" i="2"/>
  <c r="C654" i="2"/>
  <c r="C653" i="2"/>
  <c r="C648" i="2"/>
  <c r="C646" i="2"/>
  <c r="C630" i="2"/>
  <c r="C624" i="2"/>
  <c r="C623" i="2"/>
  <c r="C615" i="2"/>
  <c r="C611" i="2"/>
  <c r="C607" i="2"/>
  <c r="C599" i="2"/>
  <c r="C595" i="2"/>
  <c r="C587" i="2"/>
  <c r="C583" i="2"/>
  <c r="C620" i="2"/>
  <c r="C616" i="2"/>
  <c r="C612" i="2"/>
  <c r="C608" i="2"/>
  <c r="C604" i="2"/>
  <c r="C600" i="2"/>
  <c r="C596" i="2"/>
  <c r="C592" i="2"/>
  <c r="C588" i="2"/>
  <c r="C584" i="2"/>
  <c r="C580" i="2"/>
  <c r="C576" i="2"/>
  <c r="C572" i="2"/>
  <c r="C568" i="2"/>
  <c r="C564" i="2"/>
  <c r="C560" i="2"/>
  <c r="C556" i="2"/>
  <c r="C552" i="2"/>
  <c r="C548" i="2"/>
  <c r="C537" i="2"/>
  <c r="C532" i="2"/>
  <c r="C521" i="2"/>
  <c r="C516" i="2"/>
  <c r="C505" i="2"/>
  <c r="C500" i="2"/>
  <c r="C489" i="2"/>
  <c r="C484" i="2"/>
  <c r="C473" i="2"/>
  <c r="C472" i="2"/>
  <c r="C439" i="2"/>
  <c r="C435" i="2"/>
  <c r="C176" i="2"/>
  <c r="C203" i="2"/>
  <c r="C204" i="2"/>
  <c r="C219" i="2"/>
  <c r="C220" i="2"/>
  <c r="C235" i="2"/>
  <c r="C236" i="2"/>
  <c r="C251" i="2"/>
  <c r="C252" i="2"/>
  <c r="C267" i="2"/>
  <c r="C268" i="2"/>
  <c r="C283" i="2"/>
  <c r="C284" i="2"/>
  <c r="C299" i="2"/>
  <c r="C300" i="2"/>
  <c r="C315" i="2"/>
  <c r="C316" i="2"/>
  <c r="C330" i="2"/>
  <c r="C338" i="2"/>
  <c r="C346" i="2"/>
  <c r="C354" i="2"/>
  <c r="C362" i="2"/>
  <c r="C370" i="2"/>
  <c r="C378" i="2"/>
  <c r="C386" i="2"/>
  <c r="C394" i="2"/>
  <c r="C402" i="2"/>
  <c r="C410" i="2"/>
  <c r="C418" i="2"/>
  <c r="C426" i="2"/>
  <c r="C434" i="2"/>
  <c r="C442" i="2"/>
  <c r="C450" i="2"/>
  <c r="C458" i="2"/>
  <c r="C466" i="2"/>
  <c r="C474" i="2"/>
  <c r="C191" i="2"/>
  <c r="C192" i="2"/>
  <c r="C207" i="2"/>
  <c r="C208" i="2"/>
  <c r="C223" i="2"/>
  <c r="C224" i="2"/>
  <c r="C239" i="2"/>
  <c r="C240" i="2"/>
  <c r="C255" i="2"/>
  <c r="C256" i="2"/>
  <c r="C271" i="2"/>
  <c r="C272" i="2"/>
  <c r="C287" i="2"/>
  <c r="C288" i="2"/>
  <c r="C303" i="2"/>
  <c r="C304" i="2"/>
  <c r="C319" i="2"/>
  <c r="C320" i="2"/>
  <c r="C332" i="2"/>
  <c r="C340" i="2"/>
  <c r="C348" i="2"/>
  <c r="C356" i="2"/>
  <c r="C364" i="2"/>
  <c r="C195" i="2"/>
  <c r="C196" i="2"/>
  <c r="C197" i="2"/>
  <c r="C227" i="2"/>
  <c r="C228" i="2"/>
  <c r="C229" i="2"/>
  <c r="C259" i="2"/>
  <c r="C260" i="2"/>
  <c r="C261" i="2"/>
  <c r="C291" i="2"/>
  <c r="C292" i="2"/>
  <c r="C293" i="2"/>
  <c r="C323" i="2"/>
  <c r="C324" i="2"/>
  <c r="C325" i="2"/>
  <c r="C183" i="2"/>
  <c r="C184" i="2"/>
  <c r="C215" i="2"/>
  <c r="C247" i="2"/>
  <c r="C279" i="2"/>
  <c r="C311" i="2"/>
  <c r="C334" i="2"/>
  <c r="C335" i="2"/>
  <c r="C350" i="2"/>
  <c r="C351" i="2"/>
  <c r="C366" i="2"/>
  <c r="C367" i="2"/>
  <c r="C372" i="2"/>
  <c r="C380" i="2"/>
  <c r="C388" i="2"/>
  <c r="C396" i="2"/>
  <c r="C404" i="2"/>
  <c r="C412" i="2"/>
  <c r="C420" i="2"/>
  <c r="C428" i="2"/>
  <c r="C436" i="2"/>
  <c r="C444" i="2"/>
  <c r="C452" i="2"/>
  <c r="C199" i="2"/>
  <c r="C231" i="2"/>
  <c r="C263" i="2"/>
  <c r="C295" i="2"/>
  <c r="C327" i="2"/>
  <c r="C342" i="2"/>
  <c r="C343" i="2"/>
  <c r="C358" i="2"/>
  <c r="C359" i="2"/>
  <c r="C446" i="2"/>
  <c r="C211" i="2"/>
  <c r="C212" i="2"/>
  <c r="C213" i="2"/>
  <c r="C243" i="2"/>
  <c r="C244" i="2"/>
  <c r="C245" i="2"/>
  <c r="C275" i="2"/>
  <c r="C276" i="2"/>
  <c r="C277" i="2"/>
  <c r="C307" i="2"/>
  <c r="C308" i="2"/>
  <c r="C309" i="2"/>
  <c r="C374" i="2"/>
  <c r="C375" i="2"/>
  <c r="C382" i="2"/>
  <c r="C383" i="2"/>
  <c r="C390" i="2"/>
  <c r="C391" i="2"/>
  <c r="C398" i="2"/>
  <c r="C399" i="2"/>
  <c r="C406" i="2"/>
  <c r="C407" i="2"/>
  <c r="C414" i="2"/>
  <c r="C415" i="2"/>
  <c r="C422" i="2"/>
  <c r="C423" i="2"/>
  <c r="C430" i="2"/>
  <c r="C431" i="2"/>
  <c r="C460" i="2"/>
  <c r="C468" i="2"/>
  <c r="C482" i="2"/>
  <c r="C490" i="2"/>
  <c r="C498" i="2"/>
  <c r="C506" i="2"/>
  <c r="C514" i="2"/>
  <c r="C522" i="2"/>
  <c r="C530" i="2"/>
  <c r="C538" i="2"/>
  <c r="C677" i="2"/>
  <c r="C673" i="2"/>
  <c r="C669" i="2"/>
  <c r="C665" i="2"/>
  <c r="C661" i="2"/>
  <c r="C655" i="2"/>
  <c r="C647" i="2"/>
  <c r="C639" i="2"/>
  <c r="C631" i="2"/>
  <c r="C622" i="2"/>
  <c r="C621" i="2"/>
  <c r="C618" i="2"/>
  <c r="C617" i="2"/>
  <c r="C614" i="2"/>
  <c r="C613" i="2"/>
  <c r="C610" i="2"/>
  <c r="C609" i="2"/>
  <c r="C606" i="2"/>
  <c r="C605" i="2"/>
  <c r="C602" i="2"/>
  <c r="C601" i="2"/>
  <c r="C598" i="2"/>
  <c r="C597" i="2"/>
  <c r="C594" i="2"/>
  <c r="C593" i="2"/>
  <c r="C590" i="2"/>
  <c r="C589" i="2"/>
  <c r="C586" i="2"/>
  <c r="C585" i="2"/>
  <c r="C582" i="2"/>
  <c r="C581" i="2"/>
  <c r="C578" i="2"/>
  <c r="C577" i="2"/>
  <c r="C574" i="2"/>
  <c r="C573" i="2"/>
  <c r="C570" i="2"/>
  <c r="C569" i="2"/>
  <c r="C566" i="2"/>
  <c r="C565" i="2"/>
  <c r="C562" i="2"/>
  <c r="C561" i="2"/>
  <c r="C558" i="2"/>
  <c r="C557" i="2"/>
  <c r="C554" i="2"/>
  <c r="C553" i="2"/>
  <c r="C550" i="2"/>
  <c r="C549" i="2"/>
  <c r="C545" i="2"/>
  <c r="C540" i="2"/>
  <c r="C529" i="2"/>
  <c r="C524" i="2"/>
  <c r="C513" i="2"/>
  <c r="C508" i="2"/>
  <c r="C497" i="2"/>
  <c r="C492" i="2"/>
  <c r="C481" i="2"/>
  <c r="C476" i="2"/>
  <c r="C465" i="2"/>
  <c r="C464" i="2"/>
  <c r="C447" i="2"/>
  <c r="C788" i="2"/>
  <c r="C772" i="2"/>
  <c r="C760" i="2"/>
  <c r="C748" i="2"/>
  <c r="C736" i="2"/>
  <c r="C724" i="2"/>
  <c r="C712" i="2"/>
  <c r="C700" i="2"/>
  <c r="C688" i="2"/>
  <c r="C676" i="2"/>
  <c r="C664" i="2"/>
  <c r="C656" i="2"/>
  <c r="C645" i="2"/>
  <c r="C640" i="2"/>
  <c r="C638" i="2"/>
  <c r="C637" i="2"/>
  <c r="C632" i="2"/>
  <c r="C629" i="2"/>
  <c r="C619" i="2"/>
  <c r="C603" i="2"/>
  <c r="C591" i="2"/>
  <c r="C579" i="2"/>
  <c r="C575" i="2"/>
  <c r="C571" i="2"/>
  <c r="C567" i="2"/>
  <c r="C563" i="2"/>
  <c r="C559" i="2"/>
  <c r="C555" i="2"/>
  <c r="C551" i="2"/>
  <c r="C547" i="2"/>
  <c r="C546" i="2"/>
  <c r="C535" i="2"/>
  <c r="C534" i="2"/>
  <c r="C531" i="2"/>
  <c r="C519" i="2"/>
  <c r="C518" i="2"/>
  <c r="C515" i="2"/>
  <c r="C503" i="2"/>
  <c r="C502" i="2"/>
  <c r="C499" i="2"/>
  <c r="C488" i="2"/>
  <c r="C487" i="2"/>
  <c r="C486" i="2"/>
  <c r="C483" i="2"/>
  <c r="C471" i="2"/>
  <c r="C470" i="2"/>
  <c r="C467" i="2"/>
  <c r="C457" i="2"/>
  <c r="C456" i="2"/>
  <c r="C541" i="2"/>
  <c r="C533" i="2"/>
  <c r="C525" i="2"/>
  <c r="C517" i="2"/>
  <c r="C509" i="2"/>
  <c r="C501" i="2"/>
  <c r="C493" i="2"/>
  <c r="C485" i="2"/>
  <c r="C477" i="2"/>
  <c r="C449" i="2"/>
  <c r="C448" i="2"/>
  <c r="C433" i="2"/>
  <c r="C432" i="2"/>
  <c r="C425" i="2"/>
  <c r="C424" i="2"/>
  <c r="C417" i="2"/>
  <c r="C416" i="2"/>
  <c r="C409" i="2"/>
  <c r="C408" i="2"/>
  <c r="C401" i="2"/>
  <c r="C400" i="2"/>
  <c r="C393" i="2"/>
  <c r="C392" i="2"/>
  <c r="C385" i="2"/>
  <c r="C384" i="2"/>
  <c r="C377" i="2"/>
  <c r="C376" i="2"/>
  <c r="C369" i="2"/>
  <c r="C368" i="2"/>
  <c r="C353" i="2"/>
  <c r="C352" i="2"/>
  <c r="C329" i="2"/>
  <c r="C328" i="2"/>
  <c r="C298" i="2"/>
  <c r="C297" i="2"/>
  <c r="C296" i="2"/>
  <c r="C266" i="2"/>
  <c r="C265" i="2"/>
  <c r="C264" i="2"/>
  <c r="C234" i="2"/>
  <c r="C233" i="2"/>
  <c r="C232" i="2"/>
  <c r="C202" i="2"/>
  <c r="C201" i="2"/>
  <c r="C200" i="2"/>
  <c r="C459" i="2"/>
  <c r="C441" i="2"/>
  <c r="C440" i="2"/>
  <c r="C361" i="2"/>
  <c r="C360" i="2"/>
  <c r="C345" i="2"/>
  <c r="C344" i="2"/>
  <c r="C443" i="2"/>
  <c r="C336" i="2"/>
  <c r="C318" i="2"/>
  <c r="C317" i="2"/>
  <c r="C312" i="2"/>
  <c r="C286" i="2"/>
  <c r="C285" i="2"/>
  <c r="C280" i="2"/>
  <c r="C254" i="2"/>
  <c r="C253" i="2"/>
  <c r="C248" i="2"/>
  <c r="C222" i="2"/>
  <c r="C221" i="2"/>
  <c r="C216" i="2"/>
  <c r="C190" i="2"/>
  <c r="C189" i="2"/>
  <c r="C427" i="2"/>
  <c r="C419" i="2"/>
  <c r="C411" i="2"/>
  <c r="C403" i="2"/>
  <c r="C395" i="2"/>
  <c r="C387" i="2"/>
  <c r="C379" i="2"/>
  <c r="C371" i="2"/>
  <c r="C355" i="2"/>
  <c r="C339" i="2"/>
  <c r="C363" i="2"/>
  <c r="C347" i="2"/>
  <c r="C331" i="2"/>
  <c r="C337" i="2"/>
  <c r="C314" i="2"/>
  <c r="C313" i="2"/>
  <c r="C302" i="2"/>
  <c r="C301" i="2"/>
  <c r="C282" i="2"/>
  <c r="C281" i="2"/>
  <c r="C270" i="2"/>
  <c r="C269" i="2"/>
  <c r="C250" i="2"/>
  <c r="C249" i="2"/>
  <c r="C238" i="2"/>
  <c r="C237" i="2"/>
  <c r="C218" i="2"/>
  <c r="C217" i="2"/>
  <c r="C206" i="2"/>
  <c r="C205" i="2"/>
  <c r="C326" i="2"/>
  <c r="C310" i="2"/>
  <c r="C294" i="2"/>
  <c r="C278" i="2"/>
  <c r="C262" i="2"/>
  <c r="C246" i="2"/>
  <c r="C230" i="2"/>
  <c r="C214" i="2"/>
  <c r="C198" i="2"/>
  <c r="C186" i="2"/>
  <c r="C185" i="2"/>
  <c r="C171" i="2"/>
  <c r="C172" i="2"/>
  <c r="C179" i="2"/>
  <c r="C180" i="2"/>
  <c r="C187" i="2"/>
  <c r="C188" i="2"/>
  <c r="C469" i="2"/>
  <c r="C461" i="2"/>
  <c r="C453" i="2"/>
  <c r="C445" i="2"/>
  <c r="C437" i="2"/>
  <c r="C429" i="2"/>
  <c r="C421" i="2"/>
  <c r="C413" i="2"/>
  <c r="C405" i="2"/>
  <c r="C397" i="2"/>
  <c r="C389" i="2"/>
  <c r="C381" i="2"/>
  <c r="C373" i="2"/>
  <c r="C365" i="2"/>
  <c r="C357" i="2"/>
  <c r="C349" i="2"/>
  <c r="C341" i="2"/>
  <c r="C333" i="2"/>
  <c r="C322" i="2"/>
  <c r="C321" i="2"/>
  <c r="C306" i="2"/>
  <c r="C305" i="2"/>
  <c r="C290" i="2"/>
  <c r="C289" i="2"/>
  <c r="C274" i="2"/>
  <c r="C273" i="2"/>
  <c r="C258" i="2"/>
  <c r="C257" i="2"/>
  <c r="C242" i="2"/>
  <c r="C241" i="2"/>
  <c r="C226" i="2"/>
  <c r="C225" i="2"/>
  <c r="C210" i="2"/>
  <c r="C209" i="2"/>
  <c r="C194" i="2"/>
  <c r="C193" i="2"/>
  <c r="C182" i="2"/>
  <c r="C174" i="2"/>
  <c r="C173" i="2"/>
  <c r="N566" i="1"/>
  <c r="N622" i="1"/>
  <c r="N213" i="1"/>
  <c r="N653" i="1"/>
  <c r="N232" i="1"/>
  <c r="N512" i="1"/>
  <c r="N161" i="1"/>
  <c r="N38" i="1"/>
  <c r="N597" i="1"/>
  <c r="N652" i="1"/>
  <c r="N160" i="1"/>
  <c r="N201" i="1"/>
  <c r="N164" i="1"/>
  <c r="N627" i="1"/>
  <c r="N231" i="1"/>
  <c r="N367" i="1"/>
  <c r="M454" i="1"/>
  <c r="M366" i="1"/>
  <c r="M350" i="1"/>
  <c r="M407" i="1"/>
  <c r="M303" i="1"/>
  <c r="N304" i="1" s="1"/>
  <c r="M490" i="1"/>
  <c r="M401" i="1"/>
  <c r="N402" i="1" s="1"/>
  <c r="M290" i="1"/>
  <c r="N290" i="1" s="1"/>
  <c r="M279" i="1"/>
  <c r="M273" i="1"/>
  <c r="M646" i="1"/>
  <c r="M587" i="1"/>
  <c r="M614" i="1"/>
  <c r="N614" i="1" s="1"/>
  <c r="M599" i="1"/>
  <c r="N599" i="1" s="1"/>
  <c r="M223" i="1"/>
  <c r="N223" i="1" s="1"/>
  <c r="M218" i="1"/>
  <c r="M250" i="1"/>
  <c r="M266" i="1"/>
  <c r="M146" i="1"/>
  <c r="N147" i="1" s="1"/>
  <c r="M206" i="1"/>
  <c r="N207" i="1" s="1"/>
  <c r="M32" i="1"/>
  <c r="N33" i="1" s="1"/>
  <c r="M56" i="1"/>
  <c r="M42" i="1"/>
  <c r="M60" i="1"/>
  <c r="M48" i="1"/>
  <c r="M504" i="1"/>
  <c r="M510" i="1"/>
  <c r="N510" i="1" s="1"/>
  <c r="M542" i="1"/>
  <c r="M271" i="1"/>
  <c r="N271" i="1" s="1"/>
  <c r="M561" i="1"/>
  <c r="N562" i="1" s="1"/>
  <c r="M623" i="1"/>
  <c r="M641" i="1"/>
  <c r="M630" i="1"/>
  <c r="M618" i="1"/>
  <c r="M637" i="1"/>
  <c r="M586" i="1"/>
  <c r="M220" i="1"/>
  <c r="M254" i="1"/>
  <c r="M177" i="1"/>
  <c r="M202" i="1"/>
  <c r="M196" i="1"/>
  <c r="M191" i="1"/>
  <c r="N191" i="1" s="1"/>
  <c r="M36" i="1"/>
  <c r="N37" i="1" s="1"/>
  <c r="M64" i="1"/>
  <c r="M54" i="1"/>
  <c r="N54" i="1" s="1"/>
  <c r="N587" i="1" l="1"/>
  <c r="N588" i="1"/>
  <c r="N657" i="1"/>
  <c r="N46" i="1"/>
  <c r="N61" i="1"/>
  <c r="N64" i="1"/>
  <c r="N254" i="1"/>
  <c r="N647" i="1"/>
  <c r="N654" i="1"/>
  <c r="N655" i="1"/>
  <c r="N177" i="1"/>
  <c r="N637" i="1"/>
  <c r="N623" i="1"/>
  <c r="N206" i="1"/>
  <c r="N57" i="1"/>
  <c r="N43" i="1"/>
  <c r="N49" i="1"/>
  <c r="N643" i="1"/>
  <c r="M449" i="1"/>
  <c r="M436" i="1"/>
  <c r="M283" i="1"/>
  <c r="M211" i="1"/>
  <c r="N565" i="1" l="1"/>
  <c r="N212" i="1"/>
  <c r="M421" i="1"/>
  <c r="M437" i="1"/>
  <c r="N437" i="1" s="1"/>
  <c r="M631" i="1"/>
  <c r="N631" i="1" s="1"/>
  <c r="M592" i="1"/>
  <c r="M619" i="1"/>
  <c r="N619" i="1" s="1"/>
  <c r="M629" i="1"/>
  <c r="N656" i="1" l="1"/>
  <c r="N629" i="1"/>
  <c r="N630" i="1"/>
  <c r="N593" i="1"/>
  <c r="M649" i="1"/>
  <c r="M263" i="1"/>
  <c r="N263" i="1" s="1"/>
  <c r="M651" i="1"/>
  <c r="M605" i="1"/>
  <c r="M610" i="1"/>
  <c r="M256" i="1"/>
  <c r="M153" i="1"/>
  <c r="M328" i="1"/>
  <c r="N328" i="1" s="1"/>
  <c r="M361" i="1"/>
  <c r="N361" i="1" s="1"/>
  <c r="M484" i="1"/>
  <c r="N484" i="1" s="1"/>
  <c r="M533" i="1"/>
  <c r="M389" i="1"/>
  <c r="M384" i="1"/>
  <c r="N384" i="1" s="1"/>
  <c r="M532" i="1"/>
  <c r="M302" i="1"/>
  <c r="M433" i="1"/>
  <c r="M547" i="1"/>
  <c r="M451" i="1"/>
  <c r="M399" i="1"/>
  <c r="M463" i="1"/>
  <c r="M487" i="1"/>
  <c r="M620" i="1"/>
  <c r="M635" i="1"/>
  <c r="M616" i="1"/>
  <c r="M644" i="1"/>
  <c r="M608" i="1"/>
  <c r="M607" i="1"/>
  <c r="N607" i="1" s="1"/>
  <c r="M120" i="1"/>
  <c r="M71" i="1"/>
  <c r="M127" i="1"/>
  <c r="M100" i="1"/>
  <c r="M134" i="1"/>
  <c r="M96" i="1"/>
  <c r="M94" i="1"/>
  <c r="M95" i="1"/>
  <c r="M90" i="1"/>
  <c r="M83" i="1"/>
  <c r="M93" i="1"/>
  <c r="M85" i="1"/>
  <c r="M77" i="1"/>
  <c r="M111" i="1"/>
  <c r="M137" i="1"/>
  <c r="M73" i="1"/>
  <c r="M81" i="1"/>
  <c r="M103" i="1"/>
  <c r="M133" i="1"/>
  <c r="M92" i="1"/>
  <c r="M107" i="1"/>
  <c r="M70" i="1"/>
  <c r="M122" i="1"/>
  <c r="M80" i="1"/>
  <c r="M89" i="1"/>
  <c r="M525" i="1"/>
  <c r="M321" i="1"/>
  <c r="M453" i="1"/>
  <c r="M358" i="1"/>
  <c r="M351" i="1"/>
  <c r="M550" i="1"/>
  <c r="N550" i="1" s="1"/>
  <c r="M523" i="1"/>
  <c r="M370" i="1"/>
  <c r="M405" i="1"/>
  <c r="M355" i="1"/>
  <c r="N355" i="1" s="1"/>
  <c r="M556" i="1"/>
  <c r="N556" i="1" s="1"/>
  <c r="M526" i="1"/>
  <c r="M412" i="1"/>
  <c r="M548" i="1"/>
  <c r="M471" i="1"/>
  <c r="M522" i="1"/>
  <c r="M589" i="1"/>
  <c r="M568" i="1"/>
  <c r="M585" i="1"/>
  <c r="M638" i="1"/>
  <c r="M119" i="1"/>
  <c r="M106" i="1"/>
  <c r="M74" i="1"/>
  <c r="N74" i="1" s="1"/>
  <c r="M82" i="1"/>
  <c r="N82" i="1" s="1"/>
  <c r="M87" i="1"/>
  <c r="M130" i="1"/>
  <c r="N95" i="1" l="1"/>
  <c r="N83" i="1"/>
  <c r="N96" i="1"/>
  <c r="N107" i="1"/>
  <c r="N81" i="1"/>
  <c r="N134" i="1"/>
  <c r="N351" i="1"/>
  <c r="N352" i="1"/>
  <c r="N645" i="1"/>
  <c r="N90" i="1"/>
  <c r="N120" i="1"/>
  <c r="N586" i="1"/>
  <c r="N523" i="1"/>
  <c r="N454" i="1"/>
  <c r="N635" i="1"/>
  <c r="N636" i="1"/>
  <c r="N302" i="1"/>
  <c r="N303" i="1"/>
  <c r="N533" i="1"/>
  <c r="N651" i="1"/>
  <c r="N87" i="1"/>
  <c r="N71" i="1"/>
  <c r="N649" i="1"/>
  <c r="N650" i="1"/>
  <c r="N638" i="1"/>
  <c r="N639" i="1"/>
  <c r="N526" i="1"/>
  <c r="N359" i="1"/>
  <c r="N606" i="1"/>
  <c r="N548" i="1"/>
  <c r="N549" i="1"/>
  <c r="N322" i="1"/>
  <c r="N93" i="1"/>
  <c r="N94" i="1"/>
  <c r="N608" i="1"/>
  <c r="N620" i="1"/>
  <c r="N621" i="1"/>
  <c r="N451" i="1"/>
  <c r="N452" i="1"/>
  <c r="N257" i="1"/>
  <c r="M138" i="1"/>
  <c r="N138" i="1" s="1"/>
  <c r="M461" i="1"/>
  <c r="N461" i="1" s="1"/>
  <c r="M318" i="1"/>
  <c r="N318" i="1" s="1"/>
  <c r="M365" i="1"/>
  <c r="M79" i="1"/>
  <c r="N80" i="1" s="1"/>
  <c r="M91" i="1"/>
  <c r="N91" i="1" s="1"/>
  <c r="M86" i="1"/>
  <c r="N86" i="1" s="1"/>
  <c r="M429" i="1"/>
  <c r="M128" i="1"/>
  <c r="N128" i="1" s="1"/>
  <c r="M314" i="1"/>
  <c r="M99" i="1"/>
  <c r="N100" i="1" s="1"/>
  <c r="M428" i="1"/>
  <c r="M625" i="1"/>
  <c r="N625" i="1" l="1"/>
  <c r="N626" i="1"/>
  <c r="N429" i="1"/>
  <c r="N430" i="1"/>
  <c r="N79" i="1"/>
  <c r="N365" i="1"/>
  <c r="N366" i="1"/>
  <c r="N92" i="1"/>
  <c r="M157" i="1"/>
  <c r="M69" i="1"/>
  <c r="M78" i="1"/>
  <c r="N78" i="1" s="1"/>
  <c r="M88" i="1"/>
  <c r="M97" i="1"/>
  <c r="N97" i="1" s="1"/>
  <c r="M110" i="1"/>
  <c r="M113" i="1"/>
  <c r="M114" i="1"/>
  <c r="N114" i="1" s="1"/>
  <c r="M115" i="1"/>
  <c r="M116" i="1"/>
  <c r="M117" i="1"/>
  <c r="M121" i="1"/>
  <c r="M123" i="1"/>
  <c r="N123" i="1" s="1"/>
  <c r="M131" i="1"/>
  <c r="N131" i="1" s="1"/>
  <c r="M132" i="1"/>
  <c r="M139" i="1"/>
  <c r="M195" i="1"/>
  <c r="M225" i="1"/>
  <c r="M287" i="1"/>
  <c r="N287" i="1" s="1"/>
  <c r="M288" i="1"/>
  <c r="M305" i="1"/>
  <c r="M309" i="1"/>
  <c r="M329" i="1"/>
  <c r="N329" i="1" s="1"/>
  <c r="M334" i="1"/>
  <c r="M338" i="1"/>
  <c r="M356" i="1"/>
  <c r="N356" i="1" s="1"/>
  <c r="M360" i="1"/>
  <c r="M373" i="1"/>
  <c r="M376" i="1"/>
  <c r="M388" i="1"/>
  <c r="M390" i="1"/>
  <c r="N390" i="1" s="1"/>
  <c r="M396" i="1"/>
  <c r="M398" i="1"/>
  <c r="M400" i="1"/>
  <c r="M406" i="1"/>
  <c r="M409" i="1"/>
  <c r="M447" i="1"/>
  <c r="M474" i="1"/>
  <c r="M477" i="1"/>
  <c r="M551" i="1"/>
  <c r="N551" i="1" s="1"/>
  <c r="M149" i="1"/>
  <c r="M136" i="1"/>
  <c r="M167" i="1"/>
  <c r="M169" i="1"/>
  <c r="N169" i="1" s="1"/>
  <c r="M189" i="1"/>
  <c r="N189" i="1" s="1"/>
  <c r="M193" i="1"/>
  <c r="N193" i="1" s="1"/>
  <c r="M244" i="1"/>
  <c r="M282" i="1"/>
  <c r="M291" i="1"/>
  <c r="N291" i="1" s="1"/>
  <c r="M300" i="1"/>
  <c r="M312" i="1"/>
  <c r="N312" i="1" s="1"/>
  <c r="M313" i="1"/>
  <c r="N313" i="1" s="1"/>
  <c r="M319" i="1"/>
  <c r="N319" i="1" s="1"/>
  <c r="M325" i="1"/>
  <c r="M336" i="1"/>
  <c r="M339" i="1"/>
  <c r="M354" i="1"/>
  <c r="M372" i="1"/>
  <c r="N372" i="1" s="1"/>
  <c r="M375" i="1"/>
  <c r="N375" i="1" s="1"/>
  <c r="M385" i="1"/>
  <c r="N385" i="1" s="1"/>
  <c r="M386" i="1"/>
  <c r="M403" i="1"/>
  <c r="N403" i="1" s="1"/>
  <c r="M415" i="1"/>
  <c r="N415" i="1" s="1"/>
  <c r="M418" i="1"/>
  <c r="M425" i="1"/>
  <c r="N425" i="1" s="1"/>
  <c r="M431" i="1"/>
  <c r="N431" i="1" s="1"/>
  <c r="M444" i="1"/>
  <c r="M446" i="1"/>
  <c r="N446" i="1" s="1"/>
  <c r="M455" i="1"/>
  <c r="N455" i="1" s="1"/>
  <c r="M458" i="1"/>
  <c r="M462" i="1"/>
  <c r="M465" i="1"/>
  <c r="M467" i="1"/>
  <c r="M470" i="1"/>
  <c r="M472" i="1"/>
  <c r="M478" i="1"/>
  <c r="N478" i="1" s="1"/>
  <c r="M531" i="1"/>
  <c r="M559" i="1"/>
  <c r="M572" i="1"/>
  <c r="M576" i="1"/>
  <c r="M165" i="1"/>
  <c r="N165" i="1" s="1"/>
  <c r="M171" i="1"/>
  <c r="N171" i="1" s="1"/>
  <c r="M178" i="1"/>
  <c r="N178" i="1" s="1"/>
  <c r="M182" i="1"/>
  <c r="M192" i="1"/>
  <c r="N192" i="1" s="1"/>
  <c r="M258" i="1"/>
  <c r="M276" i="1"/>
  <c r="M315" i="1"/>
  <c r="N315" i="1" s="1"/>
  <c r="M344" i="1"/>
  <c r="M346" i="1"/>
  <c r="M445" i="1"/>
  <c r="M466" i="1"/>
  <c r="N466" i="1" s="1"/>
  <c r="M489" i="1"/>
  <c r="M520" i="1"/>
  <c r="M527" i="1"/>
  <c r="N527" i="1" s="1"/>
  <c r="M567" i="1"/>
  <c r="M203" i="1"/>
  <c r="M187" i="1"/>
  <c r="M190" i="1"/>
  <c r="M590" i="1"/>
  <c r="M579" i="1"/>
  <c r="M236" i="1"/>
  <c r="M609" i="1"/>
  <c r="M595" i="1"/>
  <c r="M569" i="1"/>
  <c r="N569" i="1" s="1"/>
  <c r="M598" i="1"/>
  <c r="M617" i="1"/>
  <c r="M601" i="1"/>
  <c r="M604" i="1"/>
  <c r="M640" i="1"/>
  <c r="M591" i="1"/>
  <c r="M249" i="1"/>
  <c r="M632" i="1"/>
  <c r="M624" i="1"/>
  <c r="M612" i="1"/>
  <c r="M633" i="1"/>
  <c r="M141" i="1"/>
  <c r="M143" i="1"/>
  <c r="N143" i="1" s="1"/>
  <c r="M144" i="1"/>
  <c r="M145" i="1"/>
  <c r="M151" i="1"/>
  <c r="M152" i="1"/>
  <c r="M154" i="1"/>
  <c r="N154" i="1" s="1"/>
  <c r="M170" i="1"/>
  <c r="N170" i="1" s="1"/>
  <c r="M173" i="1"/>
  <c r="M175" i="1"/>
  <c r="M179" i="1"/>
  <c r="M181" i="1"/>
  <c r="M183" i="1"/>
  <c r="M184" i="1"/>
  <c r="M194" i="1"/>
  <c r="M215" i="1"/>
  <c r="M216" i="1"/>
  <c r="N216" i="1" s="1"/>
  <c r="M221" i="1"/>
  <c r="M242" i="1"/>
  <c r="N242" i="1" s="1"/>
  <c r="M245" i="1"/>
  <c r="N245" i="1" s="1"/>
  <c r="M247" i="1"/>
  <c r="M259" i="1"/>
  <c r="N259" i="1" s="1"/>
  <c r="M260" i="1"/>
  <c r="M261" i="1"/>
  <c r="M264" i="1"/>
  <c r="N264" i="1" s="1"/>
  <c r="M268" i="1"/>
  <c r="N268" i="1" s="1"/>
  <c r="M272" i="1"/>
  <c r="M277" i="1"/>
  <c r="N277" i="1" s="1"/>
  <c r="M308" i="1"/>
  <c r="M323" i="1"/>
  <c r="N323" i="1" s="1"/>
  <c r="M335" i="1"/>
  <c r="M353" i="1"/>
  <c r="N353" i="1" s="1"/>
  <c r="M362" i="1"/>
  <c r="N362" i="1" s="1"/>
  <c r="M380" i="1"/>
  <c r="M393" i="1"/>
  <c r="M397" i="1"/>
  <c r="M417" i="1"/>
  <c r="N417" i="1" s="1"/>
  <c r="M426" i="1"/>
  <c r="N426" i="1" s="1"/>
  <c r="M432" i="1"/>
  <c r="M441" i="1"/>
  <c r="M464" i="1"/>
  <c r="N464" i="1" s="1"/>
  <c r="M469" i="1"/>
  <c r="N469" i="1" s="1"/>
  <c r="M482" i="1"/>
  <c r="N482" i="1" s="1"/>
  <c r="M483" i="1"/>
  <c r="M511" i="1"/>
  <c r="M514" i="1"/>
  <c r="M515" i="1"/>
  <c r="N515" i="1" s="1"/>
  <c r="M516" i="1"/>
  <c r="N516" i="1" s="1"/>
  <c r="M528" i="1"/>
  <c r="M534" i="1"/>
  <c r="N534" i="1" s="1"/>
  <c r="M536" i="1"/>
  <c r="M552" i="1"/>
  <c r="M553" i="1"/>
  <c r="M555" i="1"/>
  <c r="M558" i="1"/>
  <c r="M575" i="1"/>
  <c r="N575" i="1" s="1"/>
  <c r="M55" i="1"/>
  <c r="M58" i="1"/>
  <c r="N58" i="1" s="1"/>
  <c r="M59" i="1"/>
  <c r="M66" i="1"/>
  <c r="M68" i="1"/>
  <c r="M155" i="1"/>
  <c r="M72" i="1"/>
  <c r="M75" i="1"/>
  <c r="N75" i="1" s="1"/>
  <c r="M76" i="1"/>
  <c r="M84" i="1"/>
  <c r="M98" i="1"/>
  <c r="N99" i="1" s="1"/>
  <c r="M101" i="1"/>
  <c r="N101" i="1" s="1"/>
  <c r="M102" i="1"/>
  <c r="M104" i="1"/>
  <c r="N104" i="1" s="1"/>
  <c r="M105" i="1"/>
  <c r="M108" i="1"/>
  <c r="N108" i="1" s="1"/>
  <c r="M109" i="1"/>
  <c r="M112" i="1"/>
  <c r="N112" i="1" s="1"/>
  <c r="M118" i="1"/>
  <c r="M124" i="1"/>
  <c r="M125" i="1"/>
  <c r="M126" i="1"/>
  <c r="M129" i="1"/>
  <c r="M135" i="1"/>
  <c r="N135" i="1" s="1"/>
  <c r="M162" i="1"/>
  <c r="M166" i="1"/>
  <c r="M172" i="1"/>
  <c r="M186" i="1"/>
  <c r="N186" i="1" s="1"/>
  <c r="M197" i="1"/>
  <c r="M200" i="1"/>
  <c r="M204" i="1"/>
  <c r="M208" i="1"/>
  <c r="M217" i="1"/>
  <c r="M219" i="1"/>
  <c r="M224" i="1"/>
  <c r="N224" i="1" s="1"/>
  <c r="M226" i="1"/>
  <c r="M234" i="1"/>
  <c r="N234" i="1" s="1"/>
  <c r="M235" i="1"/>
  <c r="N235" i="1" s="1"/>
  <c r="M237" i="1"/>
  <c r="N237" i="1" s="1"/>
  <c r="M251" i="1"/>
  <c r="N251" i="1" s="1"/>
  <c r="M252" i="1"/>
  <c r="M265" i="1"/>
  <c r="M274" i="1"/>
  <c r="N274" i="1" s="1"/>
  <c r="M278" i="1"/>
  <c r="M280" i="1"/>
  <c r="N280" i="1" s="1"/>
  <c r="M292" i="1"/>
  <c r="M297" i="1"/>
  <c r="M298" i="1"/>
  <c r="N298" i="1" s="1"/>
  <c r="M299" i="1"/>
  <c r="M310" i="1"/>
  <c r="N310" i="1" s="1"/>
  <c r="M320" i="1"/>
  <c r="M324" i="1"/>
  <c r="M327" i="1"/>
  <c r="M330" i="1"/>
  <c r="M331" i="1"/>
  <c r="M332" i="1"/>
  <c r="M337" i="1"/>
  <c r="N337" i="1" s="1"/>
  <c r="M340" i="1"/>
  <c r="M342" i="1"/>
  <c r="N342" i="1" s="1"/>
  <c r="M343" i="1"/>
  <c r="N343" i="1" s="1"/>
  <c r="M349" i="1"/>
  <c r="M369" i="1"/>
  <c r="M371" i="1"/>
  <c r="N371" i="1" s="1"/>
  <c r="M379" i="1"/>
  <c r="N379" i="1" s="1"/>
  <c r="M387" i="1"/>
  <c r="M394" i="1"/>
  <c r="M395" i="1"/>
  <c r="N395" i="1" s="1"/>
  <c r="M410" i="1"/>
  <c r="N410" i="1" s="1"/>
  <c r="M411" i="1"/>
  <c r="M413" i="1"/>
  <c r="M416" i="1"/>
  <c r="M420" i="1"/>
  <c r="M423" i="1"/>
  <c r="M427" i="1"/>
  <c r="N428" i="1" s="1"/>
  <c r="M439" i="1"/>
  <c r="M440" i="1"/>
  <c r="N440" i="1" s="1"/>
  <c r="M442" i="1"/>
  <c r="M443" i="1"/>
  <c r="N443" i="1" s="1"/>
  <c r="M448" i="1"/>
  <c r="M450" i="1"/>
  <c r="M460" i="1"/>
  <c r="M491" i="1"/>
  <c r="N491" i="1" s="1"/>
  <c r="M499" i="1"/>
  <c r="M505" i="1"/>
  <c r="N505" i="1" s="1"/>
  <c r="M513" i="1"/>
  <c r="M530" i="1"/>
  <c r="N530" i="1" s="1"/>
  <c r="M537" i="1"/>
  <c r="M540" i="1"/>
  <c r="M543" i="1"/>
  <c r="M571" i="1"/>
  <c r="N571" i="1" s="1"/>
  <c r="M573" i="1"/>
  <c r="M583" i="1"/>
  <c r="M199" i="1"/>
  <c r="N199" i="1" s="1"/>
  <c r="M214" i="1"/>
  <c r="N214" i="1" s="1"/>
  <c r="M229" i="1"/>
  <c r="M243" i="1"/>
  <c r="M248" i="1"/>
  <c r="M269" i="1"/>
  <c r="M294" i="1"/>
  <c r="M2" i="1"/>
  <c r="M3" i="1"/>
  <c r="M4" i="1"/>
  <c r="N4" i="1" s="1"/>
  <c r="M5" i="1"/>
  <c r="M6" i="1"/>
  <c r="N6" i="1" s="1"/>
  <c r="M7" i="1"/>
  <c r="M8" i="1"/>
  <c r="N8" i="1" s="1"/>
  <c r="M9" i="1"/>
  <c r="M10" i="1"/>
  <c r="N10" i="1" s="1"/>
  <c r="M11" i="1"/>
  <c r="M12" i="1"/>
  <c r="N12" i="1" s="1"/>
  <c r="M13" i="1"/>
  <c r="M14" i="1"/>
  <c r="N14" i="1" s="1"/>
  <c r="M15" i="1"/>
  <c r="M16" i="1"/>
  <c r="N16" i="1" s="1"/>
  <c r="M17" i="1"/>
  <c r="M18" i="1"/>
  <c r="N18" i="1" s="1"/>
  <c r="M19" i="1"/>
  <c r="M20" i="1"/>
  <c r="N20" i="1" s="1"/>
  <c r="M21" i="1"/>
  <c r="M22" i="1"/>
  <c r="N22" i="1" s="1"/>
  <c r="M23" i="1"/>
  <c r="M24" i="1"/>
  <c r="N24" i="1" s="1"/>
  <c r="M25" i="1"/>
  <c r="M26" i="1"/>
  <c r="N26" i="1" s="1"/>
  <c r="M27" i="1"/>
  <c r="M28" i="1"/>
  <c r="N28" i="1" s="1"/>
  <c r="M29" i="1"/>
  <c r="M30" i="1"/>
  <c r="N30" i="1" s="1"/>
  <c r="M31" i="1"/>
  <c r="M210" i="1"/>
  <c r="M222" i="1"/>
  <c r="M228" i="1"/>
  <c r="N228" i="1" s="1"/>
  <c r="M238" i="1"/>
  <c r="M241" i="1"/>
  <c r="M246" i="1"/>
  <c r="M275" i="1"/>
  <c r="M284" i="1"/>
  <c r="N284" i="1" s="1"/>
  <c r="M296" i="1"/>
  <c r="M311" i="1"/>
  <c r="M348" i="1"/>
  <c r="N348" i="1" s="1"/>
  <c r="M357" i="1"/>
  <c r="M363" i="1"/>
  <c r="N363" i="1" s="1"/>
  <c r="M378" i="1"/>
  <c r="M381" i="1"/>
  <c r="M404" i="1"/>
  <c r="M408" i="1"/>
  <c r="N408" i="1" s="1"/>
  <c r="M422" i="1"/>
  <c r="N422" i="1" s="1"/>
  <c r="M468" i="1"/>
  <c r="M475" i="1"/>
  <c r="M480" i="1"/>
  <c r="M481" i="1"/>
  <c r="M485" i="1"/>
  <c r="N485" i="1" s="1"/>
  <c r="M493" i="1"/>
  <c r="M496" i="1"/>
  <c r="M503" i="1"/>
  <c r="M506" i="1"/>
  <c r="M521" i="1"/>
  <c r="M535" i="1"/>
  <c r="M570" i="1"/>
  <c r="M574" i="1"/>
  <c r="M34" i="1"/>
  <c r="M39" i="1"/>
  <c r="M41" i="1"/>
  <c r="M44" i="1"/>
  <c r="M47" i="1"/>
  <c r="M50" i="1"/>
  <c r="N50" i="1" s="1"/>
  <c r="M51" i="1"/>
  <c r="M52" i="1"/>
  <c r="M65" i="1"/>
  <c r="N65" i="1" s="1"/>
  <c r="M67" i="1"/>
  <c r="N67" i="1" s="1"/>
  <c r="M281" i="1"/>
  <c r="M285" i="1"/>
  <c r="M295" i="1"/>
  <c r="N295" i="1" s="1"/>
  <c r="M307" i="1"/>
  <c r="N307" i="1" s="1"/>
  <c r="M316" i="1"/>
  <c r="M326" i="1"/>
  <c r="N326" i="1" s="1"/>
  <c r="M333" i="1"/>
  <c r="N333" i="1" s="1"/>
  <c r="M341" i="1"/>
  <c r="M364" i="1"/>
  <c r="M377" i="1"/>
  <c r="M391" i="1"/>
  <c r="M419" i="1"/>
  <c r="N419" i="1" s="1"/>
  <c r="M434" i="1"/>
  <c r="M438" i="1"/>
  <c r="N438" i="1" s="1"/>
  <c r="M456" i="1"/>
  <c r="M479" i="1"/>
  <c r="M486" i="1"/>
  <c r="M488" i="1"/>
  <c r="N488" i="1" s="1"/>
  <c r="M492" i="1"/>
  <c r="M495" i="1"/>
  <c r="N495" i="1" s="1"/>
  <c r="M497" i="1"/>
  <c r="M498" i="1"/>
  <c r="N498" i="1" s="1"/>
  <c r="M500" i="1"/>
  <c r="M501" i="1"/>
  <c r="M508" i="1"/>
  <c r="M517" i="1"/>
  <c r="M519" i="1"/>
  <c r="M524" i="1"/>
  <c r="M538" i="1"/>
  <c r="M544" i="1"/>
  <c r="M545" i="1"/>
  <c r="M557" i="1"/>
  <c r="N557" i="1" s="1"/>
  <c r="M580" i="1"/>
  <c r="M581" i="1"/>
  <c r="N581" i="1" s="1"/>
  <c r="M582" i="1"/>
  <c r="N582" i="1" l="1"/>
  <c r="N27" i="1"/>
  <c r="N23" i="1"/>
  <c r="N19" i="1"/>
  <c r="N15" i="1"/>
  <c r="N11" i="1"/>
  <c r="N7" i="1"/>
  <c r="N442" i="1"/>
  <c r="N183" i="1"/>
  <c r="N467" i="1"/>
  <c r="N386" i="1"/>
  <c r="N447" i="1"/>
  <c r="N115" i="1"/>
  <c r="N492" i="1"/>
  <c r="N377" i="1"/>
  <c r="N468" i="1"/>
  <c r="N324" i="1"/>
  <c r="N124" i="1"/>
  <c r="N339" i="1"/>
  <c r="N497" i="1"/>
  <c r="N51" i="1"/>
  <c r="N331" i="1"/>
  <c r="N335" i="1"/>
  <c r="N260" i="1"/>
  <c r="N144" i="1"/>
  <c r="N117" i="1"/>
  <c r="N524" i="1"/>
  <c r="N525" i="1"/>
  <c r="N453" i="1"/>
  <c r="N391" i="1"/>
  <c r="N52" i="1"/>
  <c r="N53" i="1"/>
  <c r="N47" i="1"/>
  <c r="N48" i="1"/>
  <c r="N574" i="1"/>
  <c r="N241" i="1"/>
  <c r="N540" i="1"/>
  <c r="N420" i="1"/>
  <c r="N421" i="1"/>
  <c r="N332" i="1"/>
  <c r="N68" i="1"/>
  <c r="N152" i="1"/>
  <c r="N153" i="1"/>
  <c r="N601" i="1"/>
  <c r="N602" i="1"/>
  <c r="N590" i="1"/>
  <c r="N203" i="1"/>
  <c r="N346" i="1"/>
  <c r="N347" i="1"/>
  <c r="N572" i="1"/>
  <c r="N470" i="1"/>
  <c r="N471" i="1"/>
  <c r="N458" i="1"/>
  <c r="N459" i="1"/>
  <c r="N167" i="1"/>
  <c r="N168" i="1"/>
  <c r="N474" i="1"/>
  <c r="N406" i="1"/>
  <c r="N407" i="1"/>
  <c r="N334" i="1"/>
  <c r="N195" i="1"/>
  <c r="N196" i="1"/>
  <c r="N39" i="1"/>
  <c r="N40" i="1"/>
  <c r="N381" i="1"/>
  <c r="N382" i="1"/>
  <c r="N357" i="1"/>
  <c r="N358" i="1"/>
  <c r="N238" i="1"/>
  <c r="N239" i="1"/>
  <c r="N499" i="1"/>
  <c r="N448" i="1"/>
  <c r="N449" i="1"/>
  <c r="N416" i="1"/>
  <c r="N297" i="1"/>
  <c r="N217" i="1"/>
  <c r="N218" i="1"/>
  <c r="N172" i="1"/>
  <c r="N118" i="1"/>
  <c r="N119" i="1"/>
  <c r="N105" i="1"/>
  <c r="N106" i="1"/>
  <c r="N72" i="1"/>
  <c r="N73" i="1"/>
  <c r="N66" i="1"/>
  <c r="N552" i="1"/>
  <c r="N511" i="1"/>
  <c r="N173" i="1"/>
  <c r="N174" i="1"/>
  <c r="N151" i="1"/>
  <c r="N624" i="1"/>
  <c r="N640" i="1"/>
  <c r="N641" i="1"/>
  <c r="N567" i="1"/>
  <c r="N568" i="1"/>
  <c r="N336" i="1"/>
  <c r="N388" i="1"/>
  <c r="N389" i="1"/>
  <c r="N139" i="1"/>
  <c r="N140" i="1"/>
  <c r="N88" i="1"/>
  <c r="N89" i="1"/>
  <c r="N542" i="1"/>
  <c r="N434" i="1"/>
  <c r="N435" i="1"/>
  <c r="N316" i="1"/>
  <c r="N317" i="1"/>
  <c r="N44" i="1"/>
  <c r="N45" i="1"/>
  <c r="N36" i="1"/>
  <c r="N535" i="1"/>
  <c r="N496" i="1"/>
  <c r="N480" i="1"/>
  <c r="N378" i="1"/>
  <c r="N275" i="1"/>
  <c r="N243" i="1"/>
  <c r="N583" i="1"/>
  <c r="N547" i="1"/>
  <c r="N427" i="1"/>
  <c r="N413" i="1"/>
  <c r="N414" i="1"/>
  <c r="N394" i="1"/>
  <c r="N369" i="1"/>
  <c r="N370" i="1"/>
  <c r="N340" i="1"/>
  <c r="N330" i="1"/>
  <c r="N292" i="1"/>
  <c r="N293" i="1"/>
  <c r="N265" i="1"/>
  <c r="N266" i="1"/>
  <c r="N240" i="1"/>
  <c r="N226" i="1"/>
  <c r="N227" i="1"/>
  <c r="N197" i="1"/>
  <c r="N198" i="1"/>
  <c r="N166" i="1"/>
  <c r="N126" i="1"/>
  <c r="N127" i="1"/>
  <c r="N84" i="1"/>
  <c r="N85" i="1"/>
  <c r="N159" i="1"/>
  <c r="N59" i="1"/>
  <c r="N60" i="1"/>
  <c r="N558" i="1"/>
  <c r="N483" i="1"/>
  <c r="N441" i="1"/>
  <c r="N397" i="1"/>
  <c r="N308" i="1"/>
  <c r="N215" i="1"/>
  <c r="N181" i="1"/>
  <c r="N148" i="1"/>
  <c r="N141" i="1"/>
  <c r="N142" i="1"/>
  <c r="N644" i="1"/>
  <c r="N603" i="1"/>
  <c r="N604" i="1"/>
  <c r="N605" i="1"/>
  <c r="N595" i="1"/>
  <c r="N596" i="1"/>
  <c r="N594" i="1"/>
  <c r="N190" i="1"/>
  <c r="N182" i="1"/>
  <c r="N559" i="1"/>
  <c r="N560" i="1"/>
  <c r="N465" i="1"/>
  <c r="N418" i="1"/>
  <c r="N354" i="1"/>
  <c r="N325" i="1"/>
  <c r="N244" i="1"/>
  <c r="N136" i="1"/>
  <c r="N137" i="1"/>
  <c r="N436" i="1"/>
  <c r="N398" i="1"/>
  <c r="N399" i="1"/>
  <c r="N376" i="1"/>
  <c r="N132" i="1"/>
  <c r="N133" i="1"/>
  <c r="N113" i="1"/>
  <c r="N314" i="1"/>
  <c r="N545" i="1"/>
  <c r="N546" i="1"/>
  <c r="N508" i="1"/>
  <c r="N506" i="1"/>
  <c r="N404" i="1"/>
  <c r="N405" i="1"/>
  <c r="N296" i="1"/>
  <c r="N210" i="1"/>
  <c r="N211" i="1"/>
  <c r="N269" i="1"/>
  <c r="N270" i="1"/>
  <c r="N450" i="1"/>
  <c r="N278" i="1"/>
  <c r="N279" i="1"/>
  <c r="N252" i="1"/>
  <c r="N219" i="1"/>
  <c r="N220" i="1"/>
  <c r="N204" i="1"/>
  <c r="N205" i="1"/>
  <c r="N55" i="1"/>
  <c r="N56" i="1"/>
  <c r="N553" i="1"/>
  <c r="N514" i="1"/>
  <c r="N380" i="1"/>
  <c r="N272" i="1"/>
  <c r="N273" i="1"/>
  <c r="N221" i="1"/>
  <c r="N184" i="1"/>
  <c r="N185" i="1"/>
  <c r="N175" i="1"/>
  <c r="N176" i="1"/>
  <c r="N612" i="1"/>
  <c r="N613" i="1"/>
  <c r="N591" i="1"/>
  <c r="N592" i="1"/>
  <c r="N589" i="1"/>
  <c r="N258" i="1"/>
  <c r="N149" i="1"/>
  <c r="N150" i="1"/>
  <c r="N360" i="1"/>
  <c r="N305" i="1"/>
  <c r="N157" i="1"/>
  <c r="N158" i="1"/>
  <c r="N544" i="1"/>
  <c r="N519" i="1"/>
  <c r="N486" i="1"/>
  <c r="N487" i="1"/>
  <c r="N570" i="1"/>
  <c r="N503" i="1"/>
  <c r="N504" i="1"/>
  <c r="N481" i="1"/>
  <c r="N31" i="1"/>
  <c r="N32" i="1"/>
  <c r="N248" i="1"/>
  <c r="N563" i="1"/>
  <c r="N537" i="1"/>
  <c r="N439" i="1"/>
  <c r="N320" i="1"/>
  <c r="N321" i="1"/>
  <c r="N200" i="1"/>
  <c r="N129" i="1"/>
  <c r="N130" i="1"/>
  <c r="N98" i="1"/>
  <c r="N528" i="1"/>
  <c r="N529" i="1"/>
  <c r="N249" i="1"/>
  <c r="N250" i="1"/>
  <c r="N617" i="1"/>
  <c r="N618" i="1"/>
  <c r="N616" i="1"/>
  <c r="N564" i="1"/>
  <c r="N202" i="1"/>
  <c r="N489" i="1"/>
  <c r="N490" i="1"/>
  <c r="N344" i="1"/>
  <c r="N345" i="1"/>
  <c r="N561" i="1"/>
  <c r="N282" i="1"/>
  <c r="N283" i="1"/>
  <c r="N578" i="1"/>
  <c r="N400" i="1"/>
  <c r="N401" i="1"/>
  <c r="N288" i="1"/>
  <c r="N289" i="1"/>
  <c r="N121" i="1"/>
  <c r="N122" i="1"/>
  <c r="N580" i="1"/>
  <c r="N517" i="1"/>
  <c r="N502" i="1"/>
  <c r="N501" i="1"/>
  <c r="N479" i="1"/>
  <c r="N364" i="1"/>
  <c r="N285" i="1"/>
  <c r="N286" i="1"/>
  <c r="N63" i="1"/>
  <c r="N585" i="1"/>
  <c r="N538" i="1"/>
  <c r="N539" i="1"/>
  <c r="N500" i="1"/>
  <c r="N456" i="1"/>
  <c r="N457" i="1"/>
  <c r="N341" i="1"/>
  <c r="N281" i="1"/>
  <c r="N62" i="1"/>
  <c r="N41" i="1"/>
  <c r="N42" i="1"/>
  <c r="N34" i="1"/>
  <c r="N35" i="1"/>
  <c r="N521" i="1"/>
  <c r="N522" i="1"/>
  <c r="N493" i="1"/>
  <c r="N494" i="1"/>
  <c r="N475" i="1"/>
  <c r="N476" i="1"/>
  <c r="N368" i="1"/>
  <c r="N311" i="1"/>
  <c r="N246" i="1"/>
  <c r="N222" i="1"/>
  <c r="N29" i="1"/>
  <c r="N25" i="1"/>
  <c r="N21" i="1"/>
  <c r="N17" i="1"/>
  <c r="N13" i="1"/>
  <c r="N9" i="1"/>
  <c r="N5" i="1"/>
  <c r="N294" i="1"/>
  <c r="N229" i="1"/>
  <c r="N230" i="1"/>
  <c r="N573" i="1"/>
  <c r="N543" i="1"/>
  <c r="N513" i="1"/>
  <c r="N460" i="1"/>
  <c r="N423" i="1"/>
  <c r="N411" i="1"/>
  <c r="N412" i="1"/>
  <c r="N387" i="1"/>
  <c r="N349" i="1"/>
  <c r="N350" i="1"/>
  <c r="N327" i="1"/>
  <c r="N299" i="1"/>
  <c r="N256" i="1"/>
  <c r="N208" i="1"/>
  <c r="N209" i="1"/>
  <c r="N162" i="1"/>
  <c r="N163" i="1"/>
  <c r="N125" i="1"/>
  <c r="N109" i="1"/>
  <c r="N102" i="1"/>
  <c r="N103" i="1"/>
  <c r="N76" i="1"/>
  <c r="N77" i="1"/>
  <c r="N155" i="1"/>
  <c r="N156" i="1"/>
  <c r="N555" i="1"/>
  <c r="N536" i="1"/>
  <c r="N432" i="1"/>
  <c r="N433" i="1"/>
  <c r="N393" i="1"/>
  <c r="N261" i="1"/>
  <c r="N262" i="1"/>
  <c r="N247" i="1"/>
  <c r="N233" i="1"/>
  <c r="N194" i="1"/>
  <c r="N179" i="1"/>
  <c r="N180" i="1"/>
  <c r="N145" i="1"/>
  <c r="N146" i="1"/>
  <c r="N633" i="1"/>
  <c r="N634" i="1"/>
  <c r="N632" i="1"/>
  <c r="N646" i="1"/>
  <c r="N598" i="1"/>
  <c r="N609" i="1"/>
  <c r="N610" i="1"/>
  <c r="N236" i="1"/>
  <c r="N579" i="1"/>
  <c r="N187" i="1"/>
  <c r="N520" i="1"/>
  <c r="N445" i="1"/>
  <c r="N276" i="1"/>
  <c r="N576" i="1"/>
  <c r="N577" i="1"/>
  <c r="N531" i="1"/>
  <c r="N532" i="1"/>
  <c r="N472" i="1"/>
  <c r="N473" i="1"/>
  <c r="N462" i="1"/>
  <c r="N463" i="1"/>
  <c r="N444" i="1"/>
  <c r="N300" i="1"/>
  <c r="N301" i="1"/>
  <c r="N477" i="1"/>
  <c r="N409" i="1"/>
  <c r="N396" i="1"/>
  <c r="N373" i="1"/>
  <c r="N338" i="1"/>
  <c r="N309" i="1"/>
  <c r="N225" i="1"/>
  <c r="N116" i="1"/>
  <c r="N110" i="1"/>
  <c r="N111" i="1"/>
  <c r="N69" i="1"/>
  <c r="N70" i="1"/>
  <c r="N3" i="1"/>
  <c r="E4" i="2" l="1"/>
  <c r="O4" i="2" l="1"/>
  <c r="N4" i="2"/>
  <c r="M4" i="2"/>
  <c r="L4" i="2"/>
  <c r="K4" i="2"/>
  <c r="J4" i="2"/>
  <c r="I4" i="2"/>
  <c r="H4" i="2"/>
  <c r="G4" i="2"/>
  <c r="D4" i="2"/>
  <c r="B660" i="2" l="1"/>
  <c r="B668" i="2"/>
  <c r="B676" i="2"/>
  <c r="B662" i="2"/>
  <c r="B677" i="2"/>
  <c r="B678" i="2"/>
  <c r="B685" i="2"/>
  <c r="B686" i="2"/>
  <c r="B693" i="2"/>
  <c r="B694" i="2"/>
  <c r="B666" i="2"/>
  <c r="B672" i="2"/>
  <c r="B681" i="2"/>
  <c r="B682" i="2"/>
  <c r="B689" i="2"/>
  <c r="B690" i="2"/>
  <c r="B697" i="2"/>
  <c r="B698" i="2"/>
  <c r="B658" i="2"/>
  <c r="B679" i="2"/>
  <c r="B680" i="2"/>
  <c r="B695" i="2"/>
  <c r="B696" i="2"/>
  <c r="B691" i="2"/>
  <c r="B692" i="2"/>
  <c r="B670" i="2"/>
  <c r="B664" i="2"/>
  <c r="B674" i="2"/>
  <c r="B687" i="2"/>
  <c r="B688" i="2"/>
  <c r="B699" i="2"/>
  <c r="B700" i="2"/>
  <c r="B683" i="2"/>
  <c r="B684" i="2"/>
  <c r="B972" i="2"/>
  <c r="B957" i="2"/>
  <c r="B943" i="2"/>
  <c r="B928" i="2"/>
  <c r="B914" i="2"/>
  <c r="B899" i="2"/>
  <c r="B885" i="2"/>
  <c r="B875" i="2"/>
  <c r="B871" i="2"/>
  <c r="B967" i="2"/>
  <c r="B958" i="2"/>
  <c r="B949" i="2"/>
  <c r="B940" i="2"/>
  <c r="B931" i="2"/>
  <c r="B922" i="2"/>
  <c r="B913" i="2"/>
  <c r="B904" i="2"/>
  <c r="B896" i="2"/>
  <c r="B887" i="2"/>
  <c r="B878" i="2"/>
  <c r="B637" i="2"/>
  <c r="B621" i="2"/>
  <c r="B959" i="2"/>
  <c r="B945" i="2"/>
  <c r="B930" i="2"/>
  <c r="B915" i="2"/>
  <c r="B901" i="2"/>
  <c r="B886" i="2"/>
  <c r="B641" i="2"/>
  <c r="B870" i="2"/>
  <c r="B859" i="2"/>
  <c r="B848" i="2"/>
  <c r="B838" i="2"/>
  <c r="B815" i="2"/>
  <c r="B646" i="2"/>
  <c r="B630" i="2"/>
  <c r="B671" i="2"/>
  <c r="B869" i="2"/>
  <c r="B863" i="2"/>
  <c r="B857" i="2"/>
  <c r="B850" i="2"/>
  <c r="B844" i="2"/>
  <c r="B837" i="2"/>
  <c r="B831" i="2"/>
  <c r="B807" i="2"/>
  <c r="B820" i="2"/>
  <c r="B804" i="2"/>
  <c r="B788" i="2"/>
  <c r="B772" i="2"/>
  <c r="B756" i="2"/>
  <c r="B740" i="2"/>
  <c r="B724" i="2"/>
  <c r="B708" i="2"/>
  <c r="B643" i="2"/>
  <c r="B627" i="2"/>
  <c r="B673" i="2"/>
  <c r="B667" i="2"/>
  <c r="B813" i="2"/>
  <c r="B797" i="2"/>
  <c r="B781" i="2"/>
  <c r="B765" i="2"/>
  <c r="B749" i="2"/>
  <c r="B733" i="2"/>
  <c r="B717" i="2"/>
  <c r="B652" i="2"/>
  <c r="B636" i="2"/>
  <c r="B620" i="2"/>
  <c r="B675" i="2"/>
  <c r="B826" i="2"/>
  <c r="B810" i="2"/>
  <c r="B794" i="2"/>
  <c r="B778" i="2"/>
  <c r="B762" i="2"/>
  <c r="B746" i="2"/>
  <c r="B730" i="2"/>
  <c r="B714" i="2"/>
  <c r="B795" i="2"/>
  <c r="B779" i="2"/>
  <c r="B763" i="2"/>
  <c r="B968" i="2"/>
  <c r="B954" i="2"/>
  <c r="B939" i="2"/>
  <c r="B925" i="2"/>
  <c r="B910" i="2"/>
  <c r="B895" i="2"/>
  <c r="B881" i="2"/>
  <c r="B874" i="2"/>
  <c r="B973" i="2"/>
  <c r="B964" i="2"/>
  <c r="B956" i="2"/>
  <c r="B947" i="2"/>
  <c r="B938" i="2"/>
  <c r="B929" i="2"/>
  <c r="B920" i="2"/>
  <c r="B911" i="2"/>
  <c r="B902" i="2"/>
  <c r="B893" i="2"/>
  <c r="B884" i="2"/>
  <c r="B633" i="2"/>
  <c r="B617" i="2"/>
  <c r="B970" i="2"/>
  <c r="B955" i="2"/>
  <c r="B941" i="2"/>
  <c r="B926" i="2"/>
  <c r="B912" i="2"/>
  <c r="B897" i="2"/>
  <c r="B883" i="2"/>
  <c r="B829" i="2"/>
  <c r="B867" i="2"/>
  <c r="B856" i="2"/>
  <c r="B845" i="2"/>
  <c r="B835" i="2"/>
  <c r="B803" i="2"/>
  <c r="B642" i="2"/>
  <c r="B626" i="2"/>
  <c r="B614" i="2"/>
  <c r="B606" i="2"/>
  <c r="B598" i="2"/>
  <c r="B590" i="2"/>
  <c r="B582" i="2"/>
  <c r="B574" i="2"/>
  <c r="B868" i="2"/>
  <c r="B861" i="2"/>
  <c r="B855" i="2"/>
  <c r="B849" i="2"/>
  <c r="B842" i="2"/>
  <c r="B836" i="2"/>
  <c r="B823" i="2"/>
  <c r="B816" i="2"/>
  <c r="B800" i="2"/>
  <c r="B784" i="2"/>
  <c r="B768" i="2"/>
  <c r="B752" i="2"/>
  <c r="B736" i="2"/>
  <c r="B720" i="2"/>
  <c r="B655" i="2"/>
  <c r="B639" i="2"/>
  <c r="B623" i="2"/>
  <c r="B611" i="2"/>
  <c r="B603" i="2"/>
  <c r="B595" i="2"/>
  <c r="B587" i="2"/>
  <c r="B579" i="2"/>
  <c r="B809" i="2"/>
  <c r="B793" i="2"/>
  <c r="B777" i="2"/>
  <c r="B761" i="2"/>
  <c r="B745" i="2"/>
  <c r="B729" i="2"/>
  <c r="B713" i="2"/>
  <c r="B648" i="2"/>
  <c r="B965" i="2"/>
  <c r="B950" i="2"/>
  <c r="B936" i="2"/>
  <c r="B921" i="2"/>
  <c r="B906" i="2"/>
  <c r="B892" i="2"/>
  <c r="B877" i="2"/>
  <c r="B873" i="2"/>
  <c r="B971" i="2"/>
  <c r="B962" i="2"/>
  <c r="B953" i="2"/>
  <c r="B944" i="2"/>
  <c r="B935" i="2"/>
  <c r="B927" i="2"/>
  <c r="B918" i="2"/>
  <c r="B909" i="2"/>
  <c r="B900" i="2"/>
  <c r="B891" i="2"/>
  <c r="B882" i="2"/>
  <c r="B649" i="2"/>
  <c r="B629" i="2"/>
  <c r="B966" i="2"/>
  <c r="B952" i="2"/>
  <c r="B937" i="2"/>
  <c r="B923" i="2"/>
  <c r="B908" i="2"/>
  <c r="B894" i="2"/>
  <c r="B879" i="2"/>
  <c r="B825" i="2"/>
  <c r="B864" i="2"/>
  <c r="B853" i="2"/>
  <c r="B843" i="2"/>
  <c r="B832" i="2"/>
  <c r="B654" i="2"/>
  <c r="B638" i="2"/>
  <c r="B622" i="2"/>
  <c r="B866" i="2"/>
  <c r="B860" i="2"/>
  <c r="B854" i="2"/>
  <c r="B847" i="2"/>
  <c r="B841" i="2"/>
  <c r="B834" i="2"/>
  <c r="B819" i="2"/>
  <c r="B828" i="2"/>
  <c r="B812" i="2"/>
  <c r="B796" i="2"/>
  <c r="B780" i="2"/>
  <c r="B764" i="2"/>
  <c r="B748" i="2"/>
  <c r="B732" i="2"/>
  <c r="B716" i="2"/>
  <c r="B651" i="2"/>
  <c r="B635" i="2"/>
  <c r="B619" i="2"/>
  <c r="B663" i="2"/>
  <c r="B821" i="2"/>
  <c r="B805" i="2"/>
  <c r="B789" i="2"/>
  <c r="B773" i="2"/>
  <c r="B757" i="2"/>
  <c r="B741" i="2"/>
  <c r="B725" i="2"/>
  <c r="B709" i="2"/>
  <c r="B644" i="2"/>
  <c r="B628" i="2"/>
  <c r="B818" i="2"/>
  <c r="B802" i="2"/>
  <c r="B786" i="2"/>
  <c r="B770" i="2"/>
  <c r="B754" i="2"/>
  <c r="B738" i="2"/>
  <c r="B722" i="2"/>
  <c r="B787" i="2"/>
  <c r="B771" i="2"/>
  <c r="B755" i="2"/>
  <c r="B739" i="2"/>
  <c r="B723" i="2"/>
  <c r="B707" i="2"/>
  <c r="B665" i="2"/>
  <c r="B657" i="2"/>
  <c r="B702" i="2"/>
  <c r="B570" i="2"/>
  <c r="B566" i="2"/>
  <c r="B562" i="2"/>
  <c r="B558" i="2"/>
  <c r="B554" i="2"/>
  <c r="B550" i="2"/>
  <c r="B546" i="2"/>
  <c r="B542" i="2"/>
  <c r="B538" i="2"/>
  <c r="B534" i="2"/>
  <c r="B530" i="2"/>
  <c r="B526" i="2"/>
  <c r="B522" i="2"/>
  <c r="B518" i="2"/>
  <c r="B514" i="2"/>
  <c r="B510" i="2"/>
  <c r="B506" i="2"/>
  <c r="B502" i="2"/>
  <c r="B498" i="2"/>
  <c r="B494" i="2"/>
  <c r="B490" i="2"/>
  <c r="B486" i="2"/>
  <c r="B482" i="2"/>
  <c r="B478" i="2"/>
  <c r="B474" i="2"/>
  <c r="B349" i="2"/>
  <c r="B961" i="2"/>
  <c r="B903" i="2"/>
  <c r="B969" i="2"/>
  <c r="B933" i="2"/>
  <c r="B898" i="2"/>
  <c r="B625" i="2"/>
  <c r="B934" i="2"/>
  <c r="B653" i="2"/>
  <c r="B840" i="2"/>
  <c r="B618" i="2"/>
  <c r="B586" i="2"/>
  <c r="B846" i="2"/>
  <c r="B776" i="2"/>
  <c r="B712" i="2"/>
  <c r="B631" i="2"/>
  <c r="B591" i="2"/>
  <c r="B785" i="2"/>
  <c r="B721" i="2"/>
  <c r="B632" i="2"/>
  <c r="B608" i="2"/>
  <c r="B592" i="2"/>
  <c r="B576" i="2"/>
  <c r="B601" i="2"/>
  <c r="B585" i="2"/>
  <c r="B814" i="2"/>
  <c r="B782" i="2"/>
  <c r="B750" i="2"/>
  <c r="B718" i="2"/>
  <c r="B783" i="2"/>
  <c r="B751" i="2"/>
  <c r="B731" i="2"/>
  <c r="B711" i="2"/>
  <c r="B705" i="2"/>
  <c r="B659" i="2"/>
  <c r="B571" i="2"/>
  <c r="B565" i="2"/>
  <c r="B560" i="2"/>
  <c r="B555" i="2"/>
  <c r="B549" i="2"/>
  <c r="B544" i="2"/>
  <c r="B539" i="2"/>
  <c r="B533" i="2"/>
  <c r="B528" i="2"/>
  <c r="B523" i="2"/>
  <c r="B517" i="2"/>
  <c r="B512" i="2"/>
  <c r="B507" i="2"/>
  <c r="B501" i="2"/>
  <c r="B496" i="2"/>
  <c r="B491" i="2"/>
  <c r="B485" i="2"/>
  <c r="B480" i="2"/>
  <c r="B475" i="2"/>
  <c r="B469" i="2"/>
  <c r="B459" i="2"/>
  <c r="B453" i="2"/>
  <c r="B443" i="2"/>
  <c r="B437" i="2"/>
  <c r="B427" i="2"/>
  <c r="B421" i="2"/>
  <c r="B946" i="2"/>
  <c r="B888" i="2"/>
  <c r="B960" i="2"/>
  <c r="B924" i="2"/>
  <c r="B889" i="2"/>
  <c r="B613" i="2"/>
  <c r="B919" i="2"/>
  <c r="B827" i="2"/>
  <c r="B610" i="2"/>
  <c r="B578" i="2"/>
  <c r="B865" i="2"/>
  <c r="B839" i="2"/>
  <c r="B824" i="2"/>
  <c r="B760" i="2"/>
  <c r="B615" i="2"/>
  <c r="B583" i="2"/>
  <c r="B769" i="2"/>
  <c r="B624" i="2"/>
  <c r="B604" i="2"/>
  <c r="B588" i="2"/>
  <c r="B669" i="2"/>
  <c r="B597" i="2"/>
  <c r="B581" i="2"/>
  <c r="B806" i="2"/>
  <c r="B774" i="2"/>
  <c r="B742" i="2"/>
  <c r="B710" i="2"/>
  <c r="B775" i="2"/>
  <c r="B747" i="2"/>
  <c r="B727" i="2"/>
  <c r="B704" i="2"/>
  <c r="B569" i="2"/>
  <c r="B564" i="2"/>
  <c r="B559" i="2"/>
  <c r="B553" i="2"/>
  <c r="B548" i="2"/>
  <c r="B543" i="2"/>
  <c r="B537" i="2"/>
  <c r="B532" i="2"/>
  <c r="B527" i="2"/>
  <c r="B521" i="2"/>
  <c r="B516" i="2"/>
  <c r="B511" i="2"/>
  <c r="B505" i="2"/>
  <c r="B500" i="2"/>
  <c r="B495" i="2"/>
  <c r="B489" i="2"/>
  <c r="B484" i="2"/>
  <c r="B479" i="2"/>
  <c r="B473" i="2"/>
  <c r="B463" i="2"/>
  <c r="B457" i="2"/>
  <c r="B447" i="2"/>
  <c r="B441" i="2"/>
  <c r="B431" i="2"/>
  <c r="B425" i="2"/>
  <c r="B415" i="2"/>
  <c r="B409" i="2"/>
  <c r="B932" i="2"/>
  <c r="B876" i="2"/>
  <c r="B951" i="2"/>
  <c r="B916" i="2"/>
  <c r="B880" i="2"/>
  <c r="B963" i="2"/>
  <c r="B905" i="2"/>
  <c r="B862" i="2"/>
  <c r="B650" i="2"/>
  <c r="B602" i="2"/>
  <c r="B858" i="2"/>
  <c r="B833" i="2"/>
  <c r="B808" i="2"/>
  <c r="B744" i="2"/>
  <c r="B607" i="2"/>
  <c r="B575" i="2"/>
  <c r="B817" i="2"/>
  <c r="B753" i="2"/>
  <c r="B616" i="2"/>
  <c r="B600" i="2"/>
  <c r="B584" i="2"/>
  <c r="B609" i="2"/>
  <c r="B593" i="2"/>
  <c r="B577" i="2"/>
  <c r="B830" i="2"/>
  <c r="B798" i="2"/>
  <c r="B766" i="2"/>
  <c r="B734" i="2"/>
  <c r="B706" i="2"/>
  <c r="B799" i="2"/>
  <c r="B767" i="2"/>
  <c r="B743" i="2"/>
  <c r="B719" i="2"/>
  <c r="B661" i="2"/>
  <c r="B703" i="2"/>
  <c r="B573" i="2"/>
  <c r="B568" i="2"/>
  <c r="B563" i="2"/>
  <c r="B557" i="2"/>
  <c r="B552" i="2"/>
  <c r="B547" i="2"/>
  <c r="B541" i="2"/>
  <c r="B536" i="2"/>
  <c r="B531" i="2"/>
  <c r="B525" i="2"/>
  <c r="B520" i="2"/>
  <c r="B515" i="2"/>
  <c r="B509" i="2"/>
  <c r="B504" i="2"/>
  <c r="B499" i="2"/>
  <c r="B493" i="2"/>
  <c r="B488" i="2"/>
  <c r="B483" i="2"/>
  <c r="B477" i="2"/>
  <c r="B472" i="2"/>
  <c r="B467" i="2"/>
  <c r="B461" i="2"/>
  <c r="B451" i="2"/>
  <c r="B445" i="2"/>
  <c r="B435" i="2"/>
  <c r="B429" i="2"/>
  <c r="B419" i="2"/>
  <c r="B413" i="2"/>
  <c r="B403" i="2"/>
  <c r="B397" i="2"/>
  <c r="B387" i="2"/>
  <c r="B381" i="2"/>
  <c r="B371" i="2"/>
  <c r="B365" i="2"/>
  <c r="B355" i="2"/>
  <c r="B341" i="2"/>
  <c r="B333" i="2"/>
  <c r="B325" i="2"/>
  <c r="B317" i="2"/>
  <c r="B309" i="2"/>
  <c r="B301" i="2"/>
  <c r="B293" i="2"/>
  <c r="B285" i="2"/>
  <c r="B277" i="2"/>
  <c r="B269" i="2"/>
  <c r="B424" i="2"/>
  <c r="B416" i="2"/>
  <c r="B408" i="2"/>
  <c r="B400" i="2"/>
  <c r="B392" i="2"/>
  <c r="B384" i="2"/>
  <c r="B376" i="2"/>
  <c r="B368" i="2"/>
  <c r="B360" i="2"/>
  <c r="B352" i="2"/>
  <c r="B344" i="2"/>
  <c r="B334" i="2"/>
  <c r="B326" i="2"/>
  <c r="B318" i="2"/>
  <c r="B310" i="2"/>
  <c r="B302" i="2"/>
  <c r="B294" i="2"/>
  <c r="B264" i="2"/>
  <c r="B917" i="2"/>
  <c r="B645" i="2"/>
  <c r="B634" i="2"/>
  <c r="B811" i="2"/>
  <c r="B647" i="2"/>
  <c r="B640" i="2"/>
  <c r="B790" i="2"/>
  <c r="B791" i="2"/>
  <c r="B572" i="2"/>
  <c r="B551" i="2"/>
  <c r="B529" i="2"/>
  <c r="B508" i="2"/>
  <c r="B487" i="2"/>
  <c r="B465" i="2"/>
  <c r="B423" i="2"/>
  <c r="B411" i="2"/>
  <c r="B393" i="2"/>
  <c r="B385" i="2"/>
  <c r="B379" i="2"/>
  <c r="B357" i="2"/>
  <c r="B351" i="2"/>
  <c r="B339" i="2"/>
  <c r="B329" i="2"/>
  <c r="B319" i="2"/>
  <c r="B307" i="2"/>
  <c r="B297" i="2"/>
  <c r="B287" i="2"/>
  <c r="B275" i="2"/>
  <c r="B265" i="2"/>
  <c r="B418" i="2"/>
  <c r="B406" i="2"/>
  <c r="B396" i="2"/>
  <c r="B386" i="2"/>
  <c r="B374" i="2"/>
  <c r="B364" i="2"/>
  <c r="B354" i="2"/>
  <c r="B342" i="2"/>
  <c r="B330" i="2"/>
  <c r="B320" i="2"/>
  <c r="B308" i="2"/>
  <c r="B298" i="2"/>
  <c r="B288" i="2"/>
  <c r="B872" i="2"/>
  <c r="B948" i="2"/>
  <c r="B594" i="2"/>
  <c r="B599" i="2"/>
  <c r="B612" i="2"/>
  <c r="B605" i="2"/>
  <c r="B758" i="2"/>
  <c r="B759" i="2"/>
  <c r="B567" i="2"/>
  <c r="B545" i="2"/>
  <c r="B524" i="2"/>
  <c r="B503" i="2"/>
  <c r="B481" i="2"/>
  <c r="B439" i="2"/>
  <c r="B417" i="2"/>
  <c r="B407" i="2"/>
  <c r="B399" i="2"/>
  <c r="B391" i="2"/>
  <c r="B377" i="2"/>
  <c r="B369" i="2"/>
  <c r="B942" i="2"/>
  <c r="B890" i="2"/>
  <c r="B792" i="2"/>
  <c r="B801" i="2"/>
  <c r="B596" i="2"/>
  <c r="B589" i="2"/>
  <c r="B726" i="2"/>
  <c r="B735" i="2"/>
  <c r="B561" i="2"/>
  <c r="B540" i="2"/>
  <c r="B519" i="2"/>
  <c r="B497" i="2"/>
  <c r="B476" i="2"/>
  <c r="B455" i="2"/>
  <c r="B433" i="2"/>
  <c r="B405" i="2"/>
  <c r="B389" i="2"/>
  <c r="B383" i="2"/>
  <c r="B375" i="2"/>
  <c r="B361" i="2"/>
  <c r="B353" i="2"/>
  <c r="B345" i="2"/>
  <c r="B335" i="2"/>
  <c r="B323" i="2"/>
  <c r="B313" i="2"/>
  <c r="B303" i="2"/>
  <c r="B291" i="2"/>
  <c r="B281" i="2"/>
  <c r="B271" i="2"/>
  <c r="B422" i="2"/>
  <c r="B412" i="2"/>
  <c r="B402" i="2"/>
  <c r="B390" i="2"/>
  <c r="B380" i="2"/>
  <c r="B370" i="2"/>
  <c r="B358" i="2"/>
  <c r="B348" i="2"/>
  <c r="B338" i="2"/>
  <c r="B324" i="2"/>
  <c r="B314" i="2"/>
  <c r="B304" i="2"/>
  <c r="B292" i="2"/>
  <c r="B286" i="2"/>
  <c r="B278" i="2"/>
  <c r="B270" i="2"/>
  <c r="B259" i="2"/>
  <c r="B255" i="2"/>
  <c r="B251" i="2"/>
  <c r="B247" i="2"/>
  <c r="B243" i="2"/>
  <c r="B239" i="2"/>
  <c r="B235" i="2"/>
  <c r="B231" i="2"/>
  <c r="B227" i="2"/>
  <c r="B223" i="2"/>
  <c r="B219" i="2"/>
  <c r="B215" i="2"/>
  <c r="B211" i="2"/>
  <c r="B207" i="2"/>
  <c r="B203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907" i="2"/>
  <c r="B851" i="2"/>
  <c r="B852" i="2"/>
  <c r="B728" i="2"/>
  <c r="B737" i="2"/>
  <c r="B580" i="2"/>
  <c r="B822" i="2"/>
  <c r="B715" i="2"/>
  <c r="B701" i="2"/>
  <c r="B656" i="2"/>
  <c r="B556" i="2"/>
  <c r="B535" i="2"/>
  <c r="B513" i="2"/>
  <c r="B492" i="2"/>
  <c r="B471" i="2"/>
  <c r="B449" i="2"/>
  <c r="B401" i="2"/>
  <c r="B395" i="2"/>
  <c r="B373" i="2"/>
  <c r="B367" i="2"/>
  <c r="B359" i="2"/>
  <c r="B343" i="2"/>
  <c r="B331" i="2"/>
  <c r="B321" i="2"/>
  <c r="B311" i="2"/>
  <c r="B336" i="2"/>
  <c r="B327" i="2"/>
  <c r="B295" i="2"/>
  <c r="B273" i="2"/>
  <c r="B414" i="2"/>
  <c r="B394" i="2"/>
  <c r="B372" i="2"/>
  <c r="B350" i="2"/>
  <c r="B328" i="2"/>
  <c r="B306" i="2"/>
  <c r="B464" i="2"/>
  <c r="B458" i="2"/>
  <c r="B448" i="2"/>
  <c r="B442" i="2"/>
  <c r="B432" i="2"/>
  <c r="B426" i="2"/>
  <c r="B284" i="2"/>
  <c r="B280" i="2"/>
  <c r="B266" i="2"/>
  <c r="B249" i="2"/>
  <c r="B233" i="2"/>
  <c r="B217" i="2"/>
  <c r="B201" i="2"/>
  <c r="B185" i="2"/>
  <c r="B174" i="2"/>
  <c r="B169" i="2"/>
  <c r="B164" i="2"/>
  <c r="B158" i="2"/>
  <c r="B153" i="2"/>
  <c r="B262" i="2"/>
  <c r="B254" i="2"/>
  <c r="B246" i="2"/>
  <c r="B238" i="2"/>
  <c r="B230" i="2"/>
  <c r="B224" i="2"/>
  <c r="B220" i="2"/>
  <c r="B216" i="2"/>
  <c r="B212" i="2"/>
  <c r="B208" i="2"/>
  <c r="B204" i="2"/>
  <c r="B200" i="2"/>
  <c r="B196" i="2"/>
  <c r="B192" i="2"/>
  <c r="B188" i="2"/>
  <c r="B184" i="2"/>
  <c r="B180" i="2"/>
  <c r="B149" i="2"/>
  <c r="B145" i="2"/>
  <c r="B141" i="2"/>
  <c r="B137" i="2"/>
  <c r="B133" i="2"/>
  <c r="B129" i="2"/>
  <c r="B125" i="2"/>
  <c r="B121" i="2"/>
  <c r="B117" i="2"/>
  <c r="B113" i="2"/>
  <c r="B109" i="2"/>
  <c r="B105" i="2"/>
  <c r="B101" i="2"/>
  <c r="B97" i="2"/>
  <c r="B95" i="2"/>
  <c r="B82" i="2"/>
  <c r="B74" i="2"/>
  <c r="B66" i="2"/>
  <c r="B58" i="2"/>
  <c r="B50" i="2"/>
  <c r="B42" i="2"/>
  <c r="B34" i="2"/>
  <c r="B26" i="2"/>
  <c r="B18" i="2"/>
  <c r="B10" i="2"/>
  <c r="B92" i="2"/>
  <c r="B89" i="2"/>
  <c r="B87" i="2"/>
  <c r="B79" i="2"/>
  <c r="B63" i="2"/>
  <c r="B31" i="2"/>
  <c r="B315" i="2"/>
  <c r="B289" i="2"/>
  <c r="B267" i="2"/>
  <c r="B410" i="2"/>
  <c r="B388" i="2"/>
  <c r="B366" i="2"/>
  <c r="B346" i="2"/>
  <c r="B322" i="2"/>
  <c r="B300" i="2"/>
  <c r="B470" i="2"/>
  <c r="B462" i="2"/>
  <c r="B452" i="2"/>
  <c r="B446" i="2"/>
  <c r="B436" i="2"/>
  <c r="B430" i="2"/>
  <c r="B276" i="2"/>
  <c r="B272" i="2"/>
  <c r="B253" i="2"/>
  <c r="B237" i="2"/>
  <c r="B221" i="2"/>
  <c r="B205" i="2"/>
  <c r="B189" i="2"/>
  <c r="B173" i="2"/>
  <c r="B168" i="2"/>
  <c r="B162" i="2"/>
  <c r="B157" i="2"/>
  <c r="B152" i="2"/>
  <c r="B260" i="2"/>
  <c r="B252" i="2"/>
  <c r="B244" i="2"/>
  <c r="B236" i="2"/>
  <c r="B228" i="2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4" i="2"/>
  <c r="B80" i="2"/>
  <c r="B72" i="2"/>
  <c r="B64" i="2"/>
  <c r="B56" i="2"/>
  <c r="B48" i="2"/>
  <c r="B40" i="2"/>
  <c r="B32" i="2"/>
  <c r="B24" i="2"/>
  <c r="B16" i="2"/>
  <c r="B8" i="2"/>
  <c r="B91" i="2"/>
  <c r="B81" i="2"/>
  <c r="B73" i="2"/>
  <c r="B65" i="2"/>
  <c r="B57" i="2"/>
  <c r="B49" i="2"/>
  <c r="B41" i="2"/>
  <c r="B33" i="2"/>
  <c r="B25" i="2"/>
  <c r="B17" i="2"/>
  <c r="B9" i="2"/>
  <c r="B5" i="2"/>
  <c r="B36" i="2"/>
  <c r="B12" i="2"/>
  <c r="B85" i="2"/>
  <c r="B61" i="2"/>
  <c r="B37" i="2"/>
  <c r="B13" i="2"/>
  <c r="B47" i="2"/>
  <c r="B15" i="2"/>
  <c r="B363" i="2"/>
  <c r="B347" i="2"/>
  <c r="B305" i="2"/>
  <c r="B283" i="2"/>
  <c r="B263" i="2"/>
  <c r="B404" i="2"/>
  <c r="B382" i="2"/>
  <c r="B362" i="2"/>
  <c r="B340" i="2"/>
  <c r="B316" i="2"/>
  <c r="B296" i="2"/>
  <c r="B468" i="2"/>
  <c r="B456" i="2"/>
  <c r="B450" i="2"/>
  <c r="B440" i="2"/>
  <c r="B434" i="2"/>
  <c r="B282" i="2"/>
  <c r="B268" i="2"/>
  <c r="B257" i="2"/>
  <c r="B241" i="2"/>
  <c r="B225" i="2"/>
  <c r="B209" i="2"/>
  <c r="B193" i="2"/>
  <c r="B177" i="2"/>
  <c r="B172" i="2"/>
  <c r="B166" i="2"/>
  <c r="B161" i="2"/>
  <c r="B156" i="2"/>
  <c r="B151" i="2"/>
  <c r="B258" i="2"/>
  <c r="B250" i="2"/>
  <c r="B242" i="2"/>
  <c r="B234" i="2"/>
  <c r="B176" i="2"/>
  <c r="B226" i="2"/>
  <c r="B222" i="2"/>
  <c r="B218" i="2"/>
  <c r="B214" i="2"/>
  <c r="B210" i="2"/>
  <c r="B206" i="2"/>
  <c r="B202" i="2"/>
  <c r="B198" i="2"/>
  <c r="B194" i="2"/>
  <c r="B190" i="2"/>
  <c r="B186" i="2"/>
  <c r="B182" i="2"/>
  <c r="B178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86" i="2"/>
  <c r="B78" i="2"/>
  <c r="B70" i="2"/>
  <c r="B62" i="2"/>
  <c r="B54" i="2"/>
  <c r="B46" i="2"/>
  <c r="B38" i="2"/>
  <c r="B30" i="2"/>
  <c r="B22" i="2"/>
  <c r="B14" i="2"/>
  <c r="B6" i="2"/>
  <c r="B90" i="2"/>
  <c r="B83" i="2"/>
  <c r="B75" i="2"/>
  <c r="B67" i="2"/>
  <c r="B59" i="2"/>
  <c r="B51" i="2"/>
  <c r="B43" i="2"/>
  <c r="B35" i="2"/>
  <c r="B27" i="2"/>
  <c r="B19" i="2"/>
  <c r="B11" i="2"/>
  <c r="B274" i="2"/>
  <c r="B245" i="2"/>
  <c r="B213" i="2"/>
  <c r="B181" i="2"/>
  <c r="B165" i="2"/>
  <c r="B154" i="2"/>
  <c r="B256" i="2"/>
  <c r="B240" i="2"/>
  <c r="B146" i="2"/>
  <c r="B138" i="2"/>
  <c r="B130" i="2"/>
  <c r="B122" i="2"/>
  <c r="B114" i="2"/>
  <c r="B106" i="2"/>
  <c r="B98" i="2"/>
  <c r="B76" i="2"/>
  <c r="B60" i="2"/>
  <c r="B44" i="2"/>
  <c r="B20" i="2"/>
  <c r="B88" i="2"/>
  <c r="B69" i="2"/>
  <c r="B45" i="2"/>
  <c r="B21" i="2"/>
  <c r="B55" i="2"/>
  <c r="B23" i="2"/>
  <c r="B337" i="2"/>
  <c r="B299" i="2"/>
  <c r="B279" i="2"/>
  <c r="B420" i="2"/>
  <c r="B398" i="2"/>
  <c r="B378" i="2"/>
  <c r="B356" i="2"/>
  <c r="B332" i="2"/>
  <c r="B312" i="2"/>
  <c r="B290" i="2"/>
  <c r="B466" i="2"/>
  <c r="B460" i="2"/>
  <c r="B454" i="2"/>
  <c r="B444" i="2"/>
  <c r="B438" i="2"/>
  <c r="B428" i="2"/>
  <c r="B261" i="2"/>
  <c r="B229" i="2"/>
  <c r="B197" i="2"/>
  <c r="B170" i="2"/>
  <c r="B160" i="2"/>
  <c r="B150" i="2"/>
  <c r="B248" i="2"/>
  <c r="B232" i="2"/>
  <c r="B142" i="2"/>
  <c r="B134" i="2"/>
  <c r="B126" i="2"/>
  <c r="B118" i="2"/>
  <c r="B110" i="2"/>
  <c r="B102" i="2"/>
  <c r="B84" i="2"/>
  <c r="B68" i="2"/>
  <c r="B52" i="2"/>
  <c r="B28" i="2"/>
  <c r="B93" i="2"/>
  <c r="B77" i="2"/>
  <c r="B53" i="2"/>
  <c r="B29" i="2"/>
  <c r="B71" i="2"/>
  <c r="B39" i="2"/>
  <c r="B7" i="2"/>
  <c r="B999" i="2"/>
  <c r="B995" i="2"/>
  <c r="B991" i="2"/>
  <c r="B987" i="2"/>
  <c r="B983" i="2"/>
  <c r="B979" i="2"/>
  <c r="B975" i="2"/>
  <c r="B996" i="2"/>
  <c r="B992" i="2"/>
  <c r="B988" i="2"/>
  <c r="B984" i="2"/>
  <c r="B980" i="2"/>
  <c r="B976" i="2"/>
  <c r="B997" i="2"/>
  <c r="B993" i="2"/>
  <c r="B989" i="2"/>
  <c r="B985" i="2"/>
  <c r="B981" i="2"/>
  <c r="B977" i="2"/>
  <c r="B998" i="2"/>
  <c r="B994" i="2"/>
  <c r="B990" i="2"/>
  <c r="B986" i="2"/>
  <c r="B982" i="2"/>
  <c r="B978" i="2"/>
  <c r="B974" i="2"/>
  <c r="C4" i="2"/>
  <c r="B4" i="2" l="1"/>
  <c r="W53" i="7" l="1"/>
  <c r="O53" i="7"/>
  <c r="D53" i="7"/>
  <c r="R52" i="7"/>
  <c r="G52" i="7"/>
  <c r="S51" i="7"/>
  <c r="I51" i="7"/>
  <c r="V50" i="7"/>
  <c r="K50" i="7"/>
  <c r="W49" i="7"/>
  <c r="O49" i="7"/>
  <c r="D49" i="7"/>
  <c r="R48" i="7"/>
  <c r="G48" i="7"/>
  <c r="S47" i="7"/>
  <c r="I47" i="7"/>
  <c r="V46" i="7"/>
  <c r="K46" i="7"/>
  <c r="W45" i="7"/>
  <c r="O45" i="7"/>
  <c r="D45" i="7"/>
  <c r="R44" i="7"/>
  <c r="G44" i="7"/>
  <c r="S43" i="7"/>
  <c r="I43" i="7"/>
  <c r="V42" i="7"/>
  <c r="K42" i="7"/>
  <c r="W41" i="7"/>
  <c r="O41" i="7"/>
  <c r="D41" i="7"/>
  <c r="R40" i="7"/>
  <c r="G40" i="7"/>
  <c r="S39" i="7"/>
  <c r="I39" i="7"/>
  <c r="V38" i="7"/>
  <c r="K38" i="7"/>
  <c r="W37" i="7"/>
  <c r="O37" i="7"/>
  <c r="D37" i="7"/>
  <c r="R36" i="7"/>
  <c r="G36" i="7"/>
  <c r="S35" i="7"/>
  <c r="I35" i="7"/>
  <c r="V34" i="7"/>
  <c r="K34" i="7"/>
  <c r="W33" i="7"/>
  <c r="O33" i="7"/>
  <c r="D33" i="7"/>
  <c r="R32" i="7"/>
  <c r="G32" i="7"/>
  <c r="S31" i="7"/>
  <c r="I31" i="7"/>
  <c r="V30" i="7"/>
  <c r="K30" i="7"/>
  <c r="W29" i="7"/>
  <c r="O29" i="7"/>
  <c r="D29" i="7"/>
  <c r="R28" i="7"/>
  <c r="G28" i="7"/>
  <c r="S27" i="7"/>
  <c r="I27" i="7"/>
  <c r="V26" i="7"/>
  <c r="K26" i="7"/>
  <c r="W25" i="7"/>
  <c r="O25" i="7"/>
  <c r="D25" i="7"/>
  <c r="R24" i="7"/>
  <c r="G24" i="7"/>
  <c r="S23" i="7"/>
  <c r="I23" i="7"/>
  <c r="V22" i="7"/>
  <c r="K22" i="7"/>
  <c r="W21" i="7"/>
  <c r="O21" i="7"/>
  <c r="D21" i="7"/>
  <c r="R20" i="7"/>
  <c r="G20" i="7"/>
  <c r="S53" i="7"/>
  <c r="I53" i="7"/>
  <c r="V52" i="7"/>
  <c r="K52" i="7"/>
  <c r="W51" i="7"/>
  <c r="O51" i="7"/>
  <c r="D51" i="7"/>
  <c r="R50" i="7"/>
  <c r="G50" i="7"/>
  <c r="S49" i="7"/>
  <c r="I49" i="7"/>
  <c r="V48" i="7"/>
  <c r="K48" i="7"/>
  <c r="W47" i="7"/>
  <c r="O47" i="7"/>
  <c r="D47" i="7"/>
  <c r="R46" i="7"/>
  <c r="G46" i="7"/>
  <c r="S45" i="7"/>
  <c r="I45" i="7"/>
  <c r="V44" i="7"/>
  <c r="K44" i="7"/>
  <c r="W43" i="7"/>
  <c r="O43" i="7"/>
  <c r="D43" i="7"/>
  <c r="R42" i="7"/>
  <c r="G42" i="7"/>
  <c r="S41" i="7"/>
  <c r="I41" i="7"/>
  <c r="V40" i="7"/>
  <c r="K40" i="7"/>
  <c r="W39" i="7"/>
  <c r="O39" i="7"/>
  <c r="D39" i="7"/>
  <c r="R38" i="7"/>
  <c r="G38" i="7"/>
  <c r="S37" i="7"/>
  <c r="I37" i="7"/>
  <c r="V36" i="7"/>
  <c r="K36" i="7"/>
  <c r="W35" i="7"/>
  <c r="O35" i="7"/>
  <c r="D35" i="7"/>
  <c r="R34" i="7"/>
  <c r="G34" i="7"/>
  <c r="S33" i="7"/>
  <c r="I33" i="7"/>
  <c r="V32" i="7"/>
  <c r="K32" i="7"/>
  <c r="W31" i="7"/>
  <c r="O31" i="7"/>
  <c r="D31" i="7"/>
  <c r="R30" i="7"/>
  <c r="G30" i="7"/>
  <c r="S29" i="7"/>
  <c r="I29" i="7"/>
  <c r="V28" i="7"/>
  <c r="K28" i="7"/>
  <c r="W27" i="7"/>
  <c r="O27" i="7"/>
  <c r="D27" i="7"/>
  <c r="R26" i="7"/>
  <c r="G26" i="7"/>
  <c r="S25" i="7"/>
  <c r="I25" i="7"/>
  <c r="V24" i="7"/>
  <c r="K24" i="7"/>
  <c r="W23" i="7"/>
  <c r="O23" i="7"/>
  <c r="D23" i="7"/>
  <c r="R22" i="7"/>
  <c r="G22" i="7"/>
  <c r="S21" i="7"/>
  <c r="I21" i="7"/>
  <c r="V20" i="7"/>
  <c r="K20" i="7"/>
  <c r="W19" i="7"/>
  <c r="O19" i="7"/>
  <c r="D19" i="7"/>
  <c r="R18" i="7"/>
  <c r="G18" i="7"/>
  <c r="S17" i="7"/>
  <c r="I17" i="7"/>
  <c r="V16" i="7"/>
  <c r="K16" i="7"/>
  <c r="V53" i="7"/>
  <c r="W52" i="7"/>
  <c r="D52" i="7"/>
  <c r="G51" i="7"/>
  <c r="I50" i="7"/>
  <c r="K49" i="7"/>
  <c r="O48" i="7"/>
  <c r="R47" i="7"/>
  <c r="S46" i="7"/>
  <c r="V45" i="7"/>
  <c r="W44" i="7"/>
  <c r="D44" i="7"/>
  <c r="G43" i="7"/>
  <c r="I42" i="7"/>
  <c r="K41" i="7"/>
  <c r="O40" i="7"/>
  <c r="R39" i="7"/>
  <c r="S38" i="7"/>
  <c r="V37" i="7"/>
  <c r="W36" i="7"/>
  <c r="D36" i="7"/>
  <c r="G35" i="7"/>
  <c r="I34" i="7"/>
  <c r="K33" i="7"/>
  <c r="O32" i="7"/>
  <c r="R31" i="7"/>
  <c r="S30" i="7"/>
  <c r="V29" i="7"/>
  <c r="W28" i="7"/>
  <c r="D28" i="7"/>
  <c r="G27" i="7"/>
  <c r="I26" i="7"/>
  <c r="K25" i="7"/>
  <c r="O24" i="7"/>
  <c r="R23" i="7"/>
  <c r="S22" i="7"/>
  <c r="V21" i="7"/>
  <c r="W20" i="7"/>
  <c r="D20" i="7"/>
  <c r="K19" i="7"/>
  <c r="V18" i="7"/>
  <c r="I18" i="7"/>
  <c r="R17" i="7"/>
  <c r="D17" i="7"/>
  <c r="O16" i="7"/>
  <c r="W15" i="7"/>
  <c r="O15" i="7"/>
  <c r="D15" i="7"/>
  <c r="R14" i="7"/>
  <c r="G14" i="7"/>
  <c r="S13" i="7"/>
  <c r="I13" i="7"/>
  <c r="V12" i="7"/>
  <c r="K12" i="7"/>
  <c r="W11" i="7"/>
  <c r="O11" i="7"/>
  <c r="D11" i="7"/>
  <c r="R10" i="7"/>
  <c r="G10" i="7"/>
  <c r="S9" i="7"/>
  <c r="I9" i="7"/>
  <c r="V8" i="7"/>
  <c r="K8" i="7"/>
  <c r="W7" i="7"/>
  <c r="O7" i="7"/>
  <c r="D7" i="7"/>
  <c r="R6" i="7"/>
  <c r="G6" i="7"/>
  <c r="S5" i="7"/>
  <c r="I5" i="7"/>
  <c r="V4" i="7"/>
  <c r="K4" i="7"/>
  <c r="K53" i="7"/>
  <c r="O52" i="7"/>
  <c r="R51" i="7"/>
  <c r="S50" i="7"/>
  <c r="V49" i="7"/>
  <c r="W48" i="7"/>
  <c r="D48" i="7"/>
  <c r="G47" i="7"/>
  <c r="I46" i="7"/>
  <c r="K45" i="7"/>
  <c r="O44" i="7"/>
  <c r="R43" i="7"/>
  <c r="S42" i="7"/>
  <c r="V41" i="7"/>
  <c r="W40" i="7"/>
  <c r="D40" i="7"/>
  <c r="G39" i="7"/>
  <c r="I38" i="7"/>
  <c r="K37" i="7"/>
  <c r="O36" i="7"/>
  <c r="R35" i="7"/>
  <c r="S34" i="7"/>
  <c r="V33" i="7"/>
  <c r="W32" i="7"/>
  <c r="D32" i="7"/>
  <c r="G31" i="7"/>
  <c r="I30" i="7"/>
  <c r="K29" i="7"/>
  <c r="O28" i="7"/>
  <c r="R27" i="7"/>
  <c r="S26" i="7"/>
  <c r="V25" i="7"/>
  <c r="W24" i="7"/>
  <c r="D24" i="7"/>
  <c r="G23" i="7"/>
  <c r="I22" i="7"/>
  <c r="K21" i="7"/>
  <c r="O20" i="7"/>
  <c r="S19" i="7"/>
  <c r="G19" i="7"/>
  <c r="O18" i="7"/>
  <c r="W17" i="7"/>
  <c r="K17" i="7"/>
  <c r="S16" i="7"/>
  <c r="G16" i="7"/>
  <c r="S15" i="7"/>
  <c r="I15" i="7"/>
  <c r="V14" i="7"/>
  <c r="K14" i="7"/>
  <c r="W13" i="7"/>
  <c r="O13" i="7"/>
  <c r="D13" i="7"/>
  <c r="R12" i="7"/>
  <c r="G12" i="7"/>
  <c r="S11" i="7"/>
  <c r="I11" i="7"/>
  <c r="V10" i="7"/>
  <c r="K10" i="7"/>
  <c r="W9" i="7"/>
  <c r="O9" i="7"/>
  <c r="D9" i="7"/>
  <c r="R8" i="7"/>
  <c r="G8" i="7"/>
  <c r="S7" i="7"/>
  <c r="I7" i="7"/>
  <c r="V6" i="7"/>
  <c r="K6" i="7"/>
  <c r="W5" i="7"/>
  <c r="O5" i="7"/>
  <c r="D5" i="7"/>
  <c r="R4" i="7"/>
  <c r="G4" i="7"/>
  <c r="R53" i="7"/>
  <c r="V51" i="7"/>
  <c r="D50" i="7"/>
  <c r="I48" i="7"/>
  <c r="O46" i="7"/>
  <c r="S44" i="7"/>
  <c r="W42" i="7"/>
  <c r="G41" i="7"/>
  <c r="K39" i="7"/>
  <c r="R37" i="7"/>
  <c r="V35" i="7"/>
  <c r="D34" i="7"/>
  <c r="I32" i="7"/>
  <c r="O30" i="7"/>
  <c r="S28" i="7"/>
  <c r="W26" i="7"/>
  <c r="G25" i="7"/>
  <c r="K23" i="7"/>
  <c r="R21" i="7"/>
  <c r="V19" i="7"/>
  <c r="S18" i="7"/>
  <c r="O17" i="7"/>
  <c r="I16" i="7"/>
  <c r="K15" i="7"/>
  <c r="O14" i="7"/>
  <c r="R13" i="7"/>
  <c r="S12" i="7"/>
  <c r="V11" i="7"/>
  <c r="W10" i="7"/>
  <c r="D10" i="7"/>
  <c r="G9" i="7"/>
  <c r="I8" i="7"/>
  <c r="K7" i="7"/>
  <c r="O6" i="7"/>
  <c r="R5" i="7"/>
  <c r="S4" i="7"/>
  <c r="G53" i="7"/>
  <c r="K51" i="7"/>
  <c r="R49" i="7"/>
  <c r="V47" i="7"/>
  <c r="D46" i="7"/>
  <c r="I44" i="7"/>
  <c r="O42" i="7"/>
  <c r="S40" i="7"/>
  <c r="W38" i="7"/>
  <c r="G37" i="7"/>
  <c r="K35" i="7"/>
  <c r="R33" i="7"/>
  <c r="V31" i="7"/>
  <c r="D30" i="7"/>
  <c r="I28" i="7"/>
  <c r="O26" i="7"/>
  <c r="S24" i="7"/>
  <c r="W22" i="7"/>
  <c r="G21" i="7"/>
  <c r="R19" i="7"/>
  <c r="K18" i="7"/>
  <c r="G17" i="7"/>
  <c r="D16" i="7"/>
  <c r="G15" i="7"/>
  <c r="I14" i="7"/>
  <c r="K13" i="7"/>
  <c r="O12" i="7"/>
  <c r="R11" i="7"/>
  <c r="S10" i="7"/>
  <c r="V9" i="7"/>
  <c r="W8" i="7"/>
  <c r="D8" i="7"/>
  <c r="G7" i="7"/>
  <c r="I6" i="7"/>
  <c r="K5" i="7"/>
  <c r="O4" i="7"/>
  <c r="S52" i="7"/>
  <c r="G49" i="7"/>
  <c r="R45" i="7"/>
  <c r="D42" i="7"/>
  <c r="O38" i="7"/>
  <c r="W34" i="7"/>
  <c r="K31" i="7"/>
  <c r="V27" i="7"/>
  <c r="I24" i="7"/>
  <c r="S20" i="7"/>
  <c r="D18" i="7"/>
  <c r="V15" i="7"/>
  <c r="D14" i="7"/>
  <c r="I12" i="7"/>
  <c r="O10" i="7"/>
  <c r="S8" i="7"/>
  <c r="W6" i="7"/>
  <c r="G5" i="7"/>
  <c r="I52" i="7"/>
  <c r="S48" i="7"/>
  <c r="G45" i="7"/>
  <c r="R41" i="7"/>
  <c r="D38" i="7"/>
  <c r="O34" i="7"/>
  <c r="W30" i="7"/>
  <c r="K27" i="7"/>
  <c r="V23" i="7"/>
  <c r="I20" i="7"/>
  <c r="V17" i="7"/>
  <c r="R15" i="7"/>
  <c r="V13" i="7"/>
  <c r="D12" i="7"/>
  <c r="I10" i="7"/>
  <c r="O8" i="7"/>
  <c r="S6" i="7"/>
  <c r="W4" i="7"/>
  <c r="O50" i="7"/>
  <c r="W46" i="7"/>
  <c r="K43" i="7"/>
  <c r="V39" i="7"/>
  <c r="I36" i="7"/>
  <c r="S32" i="7"/>
  <c r="G29" i="7"/>
  <c r="R25" i="7"/>
  <c r="D22" i="7"/>
  <c r="W18" i="7"/>
  <c r="R16" i="7"/>
  <c r="S14" i="7"/>
  <c r="W12" i="7"/>
  <c r="G11" i="7"/>
  <c r="K9" i="7"/>
  <c r="R7" i="7"/>
  <c r="V5" i="7"/>
  <c r="D4" i="7"/>
  <c r="W50" i="7"/>
  <c r="S36" i="7"/>
  <c r="O22" i="7"/>
  <c r="G13" i="7"/>
  <c r="D6" i="7"/>
  <c r="D26" i="7"/>
  <c r="V7" i="7"/>
  <c r="K47" i="7"/>
  <c r="G33" i="7"/>
  <c r="I19" i="7"/>
  <c r="K11" i="7"/>
  <c r="I4" i="7"/>
  <c r="V43" i="7"/>
  <c r="R29" i="7"/>
  <c r="W16" i="7"/>
  <c r="R9" i="7"/>
  <c r="I40" i="7"/>
  <c r="W14" i="7"/>
  <c r="B4" i="7" l="1"/>
  <c r="B63" i="7"/>
  <c r="B67" i="7"/>
  <c r="C67" i="7" s="1"/>
  <c r="B71" i="7"/>
  <c r="C71" i="7" s="1"/>
  <c r="B79" i="7"/>
  <c r="C79" i="7" s="1"/>
  <c r="B87" i="7"/>
  <c r="C87" i="7" s="1"/>
  <c r="B95" i="7"/>
  <c r="C95" i="7" s="1"/>
  <c r="B69" i="7"/>
  <c r="C69" i="7" s="1"/>
  <c r="B77" i="7"/>
  <c r="C77" i="7" s="1"/>
  <c r="B85" i="7"/>
  <c r="C85" i="7" s="1"/>
  <c r="B93" i="7"/>
  <c r="C93" i="7" s="1"/>
  <c r="B101" i="7"/>
  <c r="C101" i="7" s="1"/>
  <c r="B59" i="7"/>
  <c r="C59" i="7" s="1"/>
  <c r="B65" i="7"/>
  <c r="C65" i="7" s="1"/>
  <c r="B98" i="7"/>
  <c r="C98" i="7" s="1"/>
  <c r="B82" i="7"/>
  <c r="C82" i="7" s="1"/>
  <c r="B66" i="7"/>
  <c r="C66" i="7" s="1"/>
  <c r="B54" i="7"/>
  <c r="C54" i="7" s="1"/>
  <c r="B88" i="7"/>
  <c r="C88" i="7" s="1"/>
  <c r="B72" i="7"/>
  <c r="C72" i="7" s="1"/>
  <c r="B61" i="7"/>
  <c r="C61" i="7" s="1"/>
  <c r="B91" i="7"/>
  <c r="C91" i="7" s="1"/>
  <c r="B81" i="7"/>
  <c r="C81" i="7" s="1"/>
  <c r="B56" i="7"/>
  <c r="B90" i="7"/>
  <c r="C90" i="7" s="1"/>
  <c r="B74" i="7"/>
  <c r="C74" i="7" s="1"/>
  <c r="B97" i="7"/>
  <c r="C97" i="7" s="1"/>
  <c r="B96" i="7"/>
  <c r="C96" i="7" s="1"/>
  <c r="B80" i="7"/>
  <c r="C80" i="7" s="1"/>
  <c r="B64" i="7"/>
  <c r="C64" i="7" s="1"/>
  <c r="B89" i="7"/>
  <c r="C89" i="7" s="1"/>
  <c r="B60" i="7"/>
  <c r="C60" i="7" s="1"/>
  <c r="B94" i="7"/>
  <c r="C94" i="7" s="1"/>
  <c r="B78" i="7"/>
  <c r="C78" i="7" s="1"/>
  <c r="B62" i="7"/>
  <c r="C62" i="7" s="1"/>
  <c r="B100" i="7"/>
  <c r="C100" i="7" s="1"/>
  <c r="B84" i="7"/>
  <c r="C84" i="7" s="1"/>
  <c r="B68" i="7"/>
  <c r="C68" i="7" s="1"/>
  <c r="B57" i="7"/>
  <c r="C57" i="7" s="1"/>
  <c r="B83" i="7"/>
  <c r="C83" i="7" s="1"/>
  <c r="B103" i="7"/>
  <c r="C103" i="7" s="1"/>
  <c r="B73" i="7"/>
  <c r="C73" i="7" s="1"/>
  <c r="B102" i="7"/>
  <c r="C102" i="7" s="1"/>
  <c r="B86" i="7"/>
  <c r="C86" i="7" s="1"/>
  <c r="B70" i="7"/>
  <c r="C70" i="7" s="1"/>
  <c r="B58" i="7"/>
  <c r="C58" i="7" s="1"/>
  <c r="B92" i="7"/>
  <c r="C92" i="7" s="1"/>
  <c r="B76" i="7"/>
  <c r="C76" i="7" s="1"/>
  <c r="B55" i="7"/>
  <c r="C55" i="7" s="1"/>
  <c r="B99" i="7"/>
  <c r="C99" i="7" s="1"/>
  <c r="B75" i="7"/>
  <c r="C75" i="7" s="1"/>
  <c r="B9" i="7"/>
  <c r="B11" i="7"/>
  <c r="B20" i="7"/>
  <c r="B50" i="7"/>
  <c r="B47" i="7"/>
  <c r="B27" i="7"/>
  <c r="B13" i="7"/>
  <c r="B51" i="7"/>
  <c r="B52" i="7"/>
  <c r="B12" i="7"/>
  <c r="B22" i="7"/>
  <c r="B18" i="7"/>
  <c r="B7" i="7"/>
  <c r="B14" i="7"/>
  <c r="B53" i="7"/>
  <c r="B23" i="7"/>
  <c r="B40" i="7"/>
  <c r="B38" i="7"/>
  <c r="B24" i="7"/>
  <c r="B44" i="7"/>
  <c r="B29" i="7"/>
  <c r="B43" i="7"/>
  <c r="B31" i="7"/>
  <c r="B8" i="7"/>
  <c r="B35" i="7"/>
  <c r="B46" i="7"/>
  <c r="B49" i="7"/>
  <c r="B45" i="7"/>
  <c r="B17" i="7"/>
  <c r="B10" i="7"/>
  <c r="B15" i="7"/>
  <c r="B39" i="7"/>
  <c r="B25" i="7"/>
  <c r="B37" i="7"/>
  <c r="B5" i="7"/>
  <c r="C5" i="7" s="1"/>
  <c r="B36" i="7"/>
  <c r="B19" i="7"/>
  <c r="B16" i="7"/>
  <c r="B32" i="7"/>
  <c r="B33" i="7"/>
  <c r="B21" i="7"/>
  <c r="B42" i="7"/>
  <c r="B26" i="7"/>
  <c r="B48" i="7"/>
  <c r="B30" i="7"/>
  <c r="B6" i="7"/>
  <c r="B34" i="7"/>
  <c r="B41" i="7"/>
  <c r="B28" i="7"/>
  <c r="C53" i="7" l="1"/>
  <c r="C63" i="7"/>
  <c r="C56" i="7"/>
  <c r="C38" i="7"/>
  <c r="C43" i="7"/>
  <c r="C40" i="7"/>
  <c r="C52" i="7"/>
  <c r="C47" i="7"/>
  <c r="C42" i="7"/>
  <c r="C46" i="7"/>
  <c r="C48" i="7"/>
  <c r="C39" i="7"/>
  <c r="C45" i="7"/>
  <c r="C44" i="7"/>
  <c r="C51" i="7"/>
  <c r="C50" i="7"/>
  <c r="C37" i="7"/>
  <c r="C41" i="7"/>
  <c r="C26" i="7"/>
  <c r="C49" i="7"/>
  <c r="C24" i="7"/>
  <c r="C27" i="7"/>
  <c r="C25" i="7"/>
  <c r="C32" i="7"/>
  <c r="C30" i="7"/>
  <c r="C21" i="7"/>
  <c r="C7" i="7"/>
  <c r="C10" i="7"/>
  <c r="C19" i="7"/>
  <c r="C17" i="7"/>
  <c r="C15" i="7"/>
  <c r="C18" i="7"/>
  <c r="C9" i="7"/>
  <c r="C16" i="7"/>
  <c r="C6" i="7"/>
  <c r="C12" i="7"/>
  <c r="C20" i="7"/>
  <c r="C13" i="7"/>
  <c r="C22" i="7"/>
  <c r="C14" i="7"/>
  <c r="C11" i="7"/>
  <c r="C8" i="7"/>
  <c r="C23" i="7"/>
  <c r="C31" i="7"/>
  <c r="C35" i="7"/>
  <c r="C33" i="7"/>
  <c r="C34" i="7"/>
  <c r="C29" i="7"/>
  <c r="C28" i="7"/>
  <c r="C36" i="7"/>
</calcChain>
</file>

<file path=xl/sharedStrings.xml><?xml version="1.0" encoding="utf-8"?>
<sst xmlns="http://schemas.openxmlformats.org/spreadsheetml/2006/main" count="4694" uniqueCount="745">
  <si>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</si>
  <si>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</si>
  <si>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</si>
  <si>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</si>
  <si>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</si>
  <si>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</si>
  <si>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</si>
  <si>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</si>
  <si>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</si>
  <si>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</si>
  <si>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</si>
  <si>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</si>
  <si>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</si>
  <si>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</si>
  <si>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</si>
  <si>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</si>
  <si>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</si>
  <si>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</si>
  <si>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</si>
  <si>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</si>
  <si>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</si>
  <si>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</si>
  <si>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</si>
  <si>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</si>
  <si>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</si>
  <si>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</si>
  <si>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</si>
  <si>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</si>
  <si>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</si>
  <si>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</si>
  <si>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</si>
  <si>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</si>
  <si>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</si>
  <si>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</si>
  <si>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</si>
  <si>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</si>
  <si>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</si>
  <si>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</si>
  <si>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</si>
  <si>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</si>
  <si>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</si>
  <si>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</si>
  <si>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</si>
  <si>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</si>
  <si>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</si>
  <si>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</si>
  <si>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</si>
  <si>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</si>
  <si>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</si>
  <si>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</si>
  <si>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</si>
  <si>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</si>
  <si>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</si>
  <si>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</si>
  <si>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</si>
  <si>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</si>
  <si>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全順</t>
    <rPh sb="0" eb="1">
      <t>ゼン</t>
    </rPh>
    <rPh sb="1" eb="2">
      <t>ジュン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</si>
  <si>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</si>
  <si>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</si>
  <si>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</si>
  <si>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</si>
  <si>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競技実施月日</t>
  </si>
  <si>
    <t>実施日</t>
    <rPh sb="0" eb="2">
      <t>ジッシ</t>
    </rPh>
    <rPh sb="2" eb="3">
      <t>ヒ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</si>
  <si>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</si>
  <si>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</si>
  <si>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</si>
  <si>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Rank</t>
    <phoneticPr fontId="18"/>
  </si>
  <si>
    <t>走幅跳</t>
  </si>
  <si>
    <t>三段跳</t>
  </si>
  <si>
    <t>ｼﾞｬﾍﾞﾘｯｸｽﾛｰ</t>
  </si>
  <si>
    <t>ｼﾞｬﾍﾞﾘｯｸﾎﾞｰﾙ投</t>
  </si>
  <si>
    <t>H30　オホーツク陸協　50傑</t>
    <rPh sb="9" eb="11">
      <t>リクキョウ</t>
    </rPh>
    <rPh sb="14" eb="15">
      <t>ケツ</t>
    </rPh>
    <phoneticPr fontId="18"/>
  </si>
  <si>
    <t>記録会第1戦</t>
  </si>
  <si>
    <t>北見</t>
  </si>
  <si>
    <t>中学男子</t>
    <rPh sb="0" eb="2">
      <t>チュウガク</t>
    </rPh>
    <phoneticPr fontId="18"/>
  </si>
  <si>
    <t>川島歩結夢</t>
  </si>
  <si>
    <t>決</t>
  </si>
  <si>
    <t>斜里中</t>
  </si>
  <si>
    <t>山崎幸希</t>
  </si>
  <si>
    <t>河部純平</t>
  </si>
  <si>
    <t>高野羽流</t>
  </si>
  <si>
    <t>北見南中</t>
  </si>
  <si>
    <t>中学男子</t>
  </si>
  <si>
    <t>天野琉稀</t>
  </si>
  <si>
    <t>大空女満別中</t>
  </si>
  <si>
    <t>坂野綾圭泉</t>
  </si>
  <si>
    <t>中村孝徳</t>
  </si>
  <si>
    <t>佐野巧</t>
  </si>
  <si>
    <t>高校男子</t>
    <rPh sb="0" eb="2">
      <t>コウコウ</t>
    </rPh>
    <phoneticPr fontId="18"/>
  </si>
  <si>
    <t>菅野威織</t>
  </si>
  <si>
    <t>北見工業高</t>
  </si>
  <si>
    <t>髙橋祐平</t>
  </si>
  <si>
    <t>清里中</t>
  </si>
  <si>
    <t>赤川遼登</t>
  </si>
  <si>
    <t>菊地遥粋</t>
  </si>
  <si>
    <t>伊藤奎梧</t>
  </si>
  <si>
    <t>網走第二中</t>
  </si>
  <si>
    <t>小澄晴斗</t>
  </si>
  <si>
    <t>加藤好涼</t>
  </si>
  <si>
    <t>美幌北中</t>
  </si>
  <si>
    <t>松本大翔</t>
  </si>
  <si>
    <t>只石修也</t>
  </si>
  <si>
    <t>北見光西中</t>
  </si>
  <si>
    <t>水上遥翔</t>
  </si>
  <si>
    <t>美幌中</t>
  </si>
  <si>
    <t>大水颯太</t>
  </si>
  <si>
    <t>雄武中</t>
  </si>
  <si>
    <t>西迫篤志</t>
  </si>
  <si>
    <t>北見北中</t>
  </si>
  <si>
    <t>後田裕太</t>
  </si>
  <si>
    <t>網走桂陽高</t>
  </si>
  <si>
    <t>原田雲向</t>
  </si>
  <si>
    <t>女満別高</t>
  </si>
  <si>
    <t>佐藤大晟</t>
  </si>
  <si>
    <t>紋別高</t>
  </si>
  <si>
    <t>南出竜之介</t>
  </si>
  <si>
    <t>土門樹央</t>
  </si>
  <si>
    <t>美幌高</t>
  </si>
  <si>
    <t>喜多駿介</t>
  </si>
  <si>
    <t>伊藤千颯</t>
  </si>
  <si>
    <t>網走南ヶ丘高</t>
  </si>
  <si>
    <t>大友温太</t>
  </si>
  <si>
    <t>常呂高</t>
  </si>
  <si>
    <t>寺本恭平</t>
  </si>
  <si>
    <t>北見北斗高</t>
  </si>
  <si>
    <t>一般男子</t>
    <rPh sb="0" eb="2">
      <t>イッパン</t>
    </rPh>
    <phoneticPr fontId="18"/>
  </si>
  <si>
    <t>金子航太</t>
  </si>
  <si>
    <t>ｵﾎｰﾂｸAC</t>
  </si>
  <si>
    <t>松橋龍平</t>
  </si>
  <si>
    <t>ｵﾎｰﾂｸ陸協(川田)</t>
  </si>
  <si>
    <t>雅楽川碧翔</t>
  </si>
  <si>
    <t>湧別高</t>
  </si>
  <si>
    <t>池田尚人</t>
  </si>
  <si>
    <t>三塚侑輝</t>
  </si>
  <si>
    <t>三根大侑</t>
  </si>
  <si>
    <t>杉本一樹</t>
  </si>
  <si>
    <t>田中慎之助</t>
  </si>
  <si>
    <t>北見緑陵高</t>
  </si>
  <si>
    <t>本田孝福</t>
  </si>
  <si>
    <t>柏崎啓太</t>
  </si>
  <si>
    <t>北見柏陽高</t>
  </si>
  <si>
    <t>小田彩人</t>
  </si>
  <si>
    <t>松原唯人</t>
  </si>
  <si>
    <t>遠軽高</t>
  </si>
  <si>
    <t>大西由悟</t>
  </si>
  <si>
    <t>般</t>
  </si>
  <si>
    <t>一般男子</t>
  </si>
  <si>
    <t>川田恒</t>
  </si>
  <si>
    <t>高校男子</t>
  </si>
  <si>
    <t>野中涼汰</t>
  </si>
  <si>
    <t>長谷部岳斗</t>
  </si>
  <si>
    <t>飯塚拓斗</t>
  </si>
  <si>
    <t>春名将志</t>
  </si>
  <si>
    <t>清里高</t>
  </si>
  <si>
    <t>高嶋将吾</t>
  </si>
  <si>
    <t>工藤颯斗</t>
  </si>
  <si>
    <t>石田大洋</t>
  </si>
  <si>
    <t>中村拓斗</t>
  </si>
  <si>
    <t>橋田翔</t>
  </si>
  <si>
    <t>今野凱</t>
  </si>
  <si>
    <t>山田康生</t>
  </si>
  <si>
    <t>斜里高</t>
  </si>
  <si>
    <t>高橋瞭太朗</t>
  </si>
  <si>
    <t>関澤陸</t>
  </si>
  <si>
    <t>三塚知輝</t>
  </si>
  <si>
    <t>網走第四中</t>
  </si>
  <si>
    <t>三条憲彦</t>
  </si>
  <si>
    <t>千葉優輝</t>
  </si>
  <si>
    <t>金子斗真</t>
  </si>
  <si>
    <t>関野寛大</t>
  </si>
  <si>
    <t>清永真翔</t>
  </si>
  <si>
    <t>北見小泉中</t>
  </si>
  <si>
    <t>菊地琉生</t>
  </si>
  <si>
    <t>鈴木康世</t>
  </si>
  <si>
    <t>北見高栄中</t>
  </si>
  <si>
    <t>山田倫太朗</t>
  </si>
  <si>
    <t>長廻湧丞</t>
  </si>
  <si>
    <t>高宮魁</t>
  </si>
  <si>
    <t>高宮成生</t>
  </si>
  <si>
    <t>小学男子</t>
  </si>
  <si>
    <t>佐藤世志明</t>
  </si>
  <si>
    <t>知床斜里RC</t>
  </si>
  <si>
    <t>菅原蓮悟</t>
  </si>
  <si>
    <t>美幌RC</t>
  </si>
  <si>
    <t>澤田涼</t>
  </si>
  <si>
    <t>本田孝仁</t>
  </si>
  <si>
    <t>常呂陸上少年団</t>
  </si>
  <si>
    <t>堀澤仁景</t>
  </si>
  <si>
    <t>ｵﾎｰﾂｸｷｯｽﾞ</t>
  </si>
  <si>
    <t>山本耕四朗</t>
  </si>
  <si>
    <t>ｵﾎｰﾂｸACｼﾞｭﾆｱ</t>
  </si>
  <si>
    <t>川瀬智仁</t>
  </si>
  <si>
    <t>丸藤歩希</t>
  </si>
  <si>
    <t>伊藤榮音</t>
  </si>
  <si>
    <t>曽根天太</t>
  </si>
  <si>
    <t>上西翔</t>
  </si>
  <si>
    <t>西迫知希</t>
  </si>
  <si>
    <t>黒宮新太</t>
  </si>
  <si>
    <t>石川大道</t>
  </si>
  <si>
    <t>菅田大斗</t>
  </si>
  <si>
    <t>白石大和</t>
  </si>
  <si>
    <t>福田涼介</t>
  </si>
  <si>
    <t>本田櫂晴</t>
  </si>
  <si>
    <t>興部小</t>
  </si>
  <si>
    <t>岩崎鼓太郎</t>
  </si>
  <si>
    <t>山本大三郎</t>
  </si>
  <si>
    <t>間島奏斗</t>
  </si>
  <si>
    <t>廣瀬太一</t>
  </si>
  <si>
    <t>豊原隆介</t>
  </si>
  <si>
    <t>中田隼翔</t>
  </si>
  <si>
    <t>飯島空輝</t>
  </si>
  <si>
    <t>酒井秀虎</t>
  </si>
  <si>
    <t>阿部空晴</t>
  </si>
  <si>
    <t>竹中友規</t>
  </si>
  <si>
    <t>網走陸上少年団</t>
  </si>
  <si>
    <t>古川哩</t>
  </si>
  <si>
    <t>加藤遼太</t>
  </si>
  <si>
    <t>後藤大輔</t>
  </si>
  <si>
    <t>高校女子</t>
    <rPh sb="0" eb="2">
      <t>コウコウ</t>
    </rPh>
    <phoneticPr fontId="18"/>
  </si>
  <si>
    <t>髙橋柚葉</t>
  </si>
  <si>
    <t>館田樹七</t>
  </si>
  <si>
    <t>北見東陵中</t>
  </si>
  <si>
    <t>安部沙彩</t>
  </si>
  <si>
    <t>高野夕奈</t>
  </si>
  <si>
    <t>二上優美</t>
  </si>
  <si>
    <t>中学女子</t>
    <rPh sb="0" eb="2">
      <t>チュウガク</t>
    </rPh>
    <phoneticPr fontId="18"/>
  </si>
  <si>
    <t>敦賀琴星</t>
  </si>
  <si>
    <t>湧別中</t>
  </si>
  <si>
    <t>井戸仁生</t>
  </si>
  <si>
    <t>皆月奈知</t>
  </si>
  <si>
    <t>沢上琴音</t>
  </si>
  <si>
    <t>井上美希</t>
  </si>
  <si>
    <t>石山真衣</t>
  </si>
  <si>
    <t>大室亜祐香</t>
  </si>
  <si>
    <t>北見商業高</t>
  </si>
  <si>
    <t>穴山美来</t>
  </si>
  <si>
    <t>林ちひろ</t>
  </si>
  <si>
    <t>矢萩雪奈</t>
  </si>
  <si>
    <t>小野寺萌華</t>
  </si>
  <si>
    <t>網走第三中</t>
  </si>
  <si>
    <t>根田りりん</t>
  </si>
  <si>
    <t>塩野谷愛美</t>
  </si>
  <si>
    <t>奈良雅</t>
  </si>
  <si>
    <t>佐々木優衣</t>
  </si>
  <si>
    <t>植村菜々</t>
  </si>
  <si>
    <t>山田幸奈</t>
  </si>
  <si>
    <t>山内沙耶佳</t>
  </si>
  <si>
    <t>金川菜々子</t>
  </si>
  <si>
    <t>植村葉月</t>
  </si>
  <si>
    <t>尾崎梨杏</t>
  </si>
  <si>
    <t>吉田愛海</t>
  </si>
  <si>
    <t>北見藤女子高</t>
  </si>
  <si>
    <t>小野寺琉奈</t>
  </si>
  <si>
    <t>牧田あみ</t>
  </si>
  <si>
    <t>小野れい菜</t>
  </si>
  <si>
    <t>中学女子</t>
  </si>
  <si>
    <t>種田咲来</t>
  </si>
  <si>
    <t>木村美唯</t>
  </si>
  <si>
    <t>坂井里緒</t>
  </si>
  <si>
    <t>青山綾那</t>
  </si>
  <si>
    <t>川村夏稀</t>
  </si>
  <si>
    <t>網走第一中</t>
  </si>
  <si>
    <t>中島彩希</t>
  </si>
  <si>
    <t>北見常呂中</t>
  </si>
  <si>
    <t>小沼明日香</t>
  </si>
  <si>
    <t>前川りん</t>
  </si>
  <si>
    <t>大空東藻琴中</t>
  </si>
  <si>
    <t>兼田桃香</t>
  </si>
  <si>
    <t>石原彩菜</t>
  </si>
  <si>
    <t>竹村花乃</t>
  </si>
  <si>
    <t>小学女子</t>
  </si>
  <si>
    <t>武田美桜</t>
  </si>
  <si>
    <t>訓子府陸上少年団</t>
  </si>
  <si>
    <t>高嶋美來</t>
  </si>
  <si>
    <t>浦島楓果</t>
  </si>
  <si>
    <t>廣田彩華</t>
  </si>
  <si>
    <t>福井花歩</t>
  </si>
  <si>
    <t>寺澤碧凜</t>
  </si>
  <si>
    <t>相馬夏好</t>
  </si>
  <si>
    <t>宮末侑奈</t>
  </si>
  <si>
    <t>酒井寧々</t>
  </si>
  <si>
    <t>布目友理</t>
  </si>
  <si>
    <t>相馬可夏子</t>
  </si>
  <si>
    <t>中村栞奈</t>
  </si>
  <si>
    <t>沼岡実來</t>
  </si>
  <si>
    <t>寺澤綺音</t>
  </si>
  <si>
    <t>西迫美郁</t>
  </si>
  <si>
    <t>永吉桃花</t>
  </si>
  <si>
    <t>穴澤日菜</t>
  </si>
  <si>
    <t>松本優那</t>
  </si>
  <si>
    <t>澤向美樹</t>
  </si>
  <si>
    <t>記録会第2戦</t>
  </si>
  <si>
    <t>網走</t>
    <rPh sb="0" eb="2">
      <t>アバシリ</t>
    </rPh>
    <phoneticPr fontId="18"/>
  </si>
  <si>
    <t>茂木亮磨</t>
  </si>
  <si>
    <t>小川慶士</t>
  </si>
  <si>
    <t>岡崎凌大</t>
  </si>
  <si>
    <t>村田陽平</t>
  </si>
  <si>
    <t>雄武高</t>
  </si>
  <si>
    <t>大西康介</t>
  </si>
  <si>
    <t>船水康生</t>
  </si>
  <si>
    <t>興部高</t>
  </si>
  <si>
    <t>葛西光雄</t>
  </si>
  <si>
    <t>伊藤拓磨</t>
  </si>
  <si>
    <t>山本凛太郎</t>
  </si>
  <si>
    <t>惣田歩夢</t>
  </si>
  <si>
    <t>荒木龍之介</t>
  </si>
  <si>
    <t>佐藤一希</t>
  </si>
  <si>
    <t>山田翔也</t>
  </si>
  <si>
    <t>田原亮佑</t>
  </si>
  <si>
    <t>臼井貴将</t>
  </si>
  <si>
    <t>山谷黄太洋</t>
  </si>
  <si>
    <t>木村智哉</t>
  </si>
  <si>
    <t>岩山航生</t>
  </si>
  <si>
    <t>日笠颯</t>
  </si>
  <si>
    <t>瀧澤昭太</t>
  </si>
  <si>
    <t>佐川翔流</t>
  </si>
  <si>
    <t>目黒智也</t>
  </si>
  <si>
    <t>大井晴貴</t>
  </si>
  <si>
    <t>高嶋祐太</t>
  </si>
  <si>
    <t>日下大夢</t>
  </si>
  <si>
    <t>畑内蒼汰</t>
  </si>
  <si>
    <t>村田康成</t>
  </si>
  <si>
    <t>佐藤一馬</t>
  </si>
  <si>
    <t>森大地</t>
  </si>
  <si>
    <t>赤坂玲央</t>
  </si>
  <si>
    <t>原田華奈</t>
  </si>
  <si>
    <t>日根優菜</t>
  </si>
  <si>
    <t>杉本玲奈</t>
  </si>
  <si>
    <t>長野萌果</t>
  </si>
  <si>
    <t>西胤このみ</t>
  </si>
  <si>
    <t>塩田悦子</t>
  </si>
  <si>
    <t>本田桃子</t>
  </si>
  <si>
    <t>髙橋菜摘</t>
  </si>
  <si>
    <t>伊藤果蓮</t>
  </si>
  <si>
    <t>一般女子</t>
    <rPh sb="0" eb="2">
      <t>イッパン</t>
    </rPh>
    <phoneticPr fontId="18"/>
  </si>
  <si>
    <t>坂口愛</t>
  </si>
  <si>
    <t>ﾒﾃﾞｨｶﾙｽﾎﾟｰﾂ専門学校</t>
  </si>
  <si>
    <t>小崎みなみ</t>
  </si>
  <si>
    <t>大橋愛梨</t>
  </si>
  <si>
    <t>河村悠李</t>
  </si>
  <si>
    <t>片山梢</t>
  </si>
  <si>
    <t>小原愛未</t>
  </si>
  <si>
    <t>遠軽中</t>
  </si>
  <si>
    <t>居城真衣</t>
  </si>
  <si>
    <t>天野ひかり</t>
  </si>
  <si>
    <t>ｵﾎｰﾂｸAC(中学)</t>
  </si>
  <si>
    <t>天間梨南</t>
  </si>
  <si>
    <t>角野友香</t>
  </si>
  <si>
    <t>村上愛</t>
  </si>
  <si>
    <t>選手権</t>
  </si>
  <si>
    <t>阿部優斗</t>
  </si>
  <si>
    <t>仲条京悟</t>
  </si>
  <si>
    <t>中村優斗</t>
  </si>
  <si>
    <t>林愛斗</t>
  </si>
  <si>
    <t>日体大附属高</t>
  </si>
  <si>
    <t>山本祐太</t>
  </si>
  <si>
    <t>板垣颯平</t>
  </si>
  <si>
    <t>東農大ｵﾎｰﾂｸ</t>
  </si>
  <si>
    <t>橋本悠利</t>
  </si>
  <si>
    <t>西村優雅</t>
  </si>
  <si>
    <t>鈴木悠太</t>
  </si>
  <si>
    <t>村上真裟斗</t>
  </si>
  <si>
    <t>長野蒼人</t>
  </si>
  <si>
    <t>佐藤汰希</t>
  </si>
  <si>
    <t>菊地孝太</t>
  </si>
  <si>
    <t>萬龍来</t>
  </si>
  <si>
    <t>福田悠介</t>
  </si>
  <si>
    <t>山本銀士郎</t>
  </si>
  <si>
    <t>渡邊里恭</t>
  </si>
  <si>
    <t>北見北光中</t>
  </si>
  <si>
    <t>池田琉飛</t>
  </si>
  <si>
    <t>紋別潮見中</t>
  </si>
  <si>
    <t>田場川滉生</t>
  </si>
  <si>
    <t>工藤之雅</t>
  </si>
  <si>
    <t>日並楓喜</t>
  </si>
  <si>
    <t>小林蒼汰</t>
  </si>
  <si>
    <t>伊藤奎吾</t>
  </si>
  <si>
    <t>名古屋玲二</t>
  </si>
  <si>
    <t>中嶋優斗</t>
  </si>
  <si>
    <t>株田貴敏</t>
  </si>
  <si>
    <t>工藤蒼己</t>
  </si>
  <si>
    <t>水野舜也</t>
  </si>
  <si>
    <t>佐藤琉唯</t>
  </si>
  <si>
    <t>服部拓美</t>
  </si>
  <si>
    <t>紋別中</t>
  </si>
  <si>
    <t>中井啓晴</t>
  </si>
  <si>
    <t>荒木颯葵</t>
  </si>
  <si>
    <t>佐藤広大</t>
  </si>
  <si>
    <t>木内健太郎</t>
  </si>
  <si>
    <t>野口万里</t>
  </si>
  <si>
    <t>遠藤寿</t>
  </si>
  <si>
    <t>四ツ倉快</t>
  </si>
  <si>
    <t>小原拓真</t>
  </si>
  <si>
    <t>石井丈太郎</t>
  </si>
  <si>
    <t>八重樫春人</t>
  </si>
  <si>
    <t>佐々木進之介</t>
  </si>
  <si>
    <t>小林愛汰</t>
  </si>
  <si>
    <t>中崎楽久</t>
  </si>
  <si>
    <t>佐野氷佳流</t>
  </si>
  <si>
    <t>松田陽向太</t>
  </si>
  <si>
    <t>岡田奏斗</t>
  </si>
  <si>
    <t>斎藤快晴</t>
  </si>
  <si>
    <t>杉山智亮</t>
  </si>
  <si>
    <t>松田優飛</t>
  </si>
  <si>
    <t>横山祐汰</t>
  </si>
  <si>
    <t>大水皓生</t>
  </si>
  <si>
    <t>雄武小</t>
  </si>
  <si>
    <t>石原遥翔</t>
  </si>
  <si>
    <t>田中陽紀</t>
  </si>
  <si>
    <t>菅波嘉壱</t>
  </si>
  <si>
    <t>酒井柊優</t>
  </si>
  <si>
    <t>手塚響規</t>
  </si>
  <si>
    <t>遠軽陸上ｸﾗﾌﾞ</t>
  </si>
  <si>
    <t>飯田奏翔</t>
  </si>
  <si>
    <t>西村治記</t>
  </si>
  <si>
    <t>大東啓</t>
  </si>
  <si>
    <t>吉田仙太</t>
  </si>
  <si>
    <t>澤向風駕</t>
  </si>
  <si>
    <t>荒木碧巴</t>
  </si>
  <si>
    <t>渡辺歓</t>
  </si>
  <si>
    <t>中村直</t>
  </si>
  <si>
    <t>小笠原昊</t>
  </si>
  <si>
    <t>清里陸上少年団</t>
  </si>
  <si>
    <t>角田蓮</t>
  </si>
  <si>
    <t>岡崎楓</t>
  </si>
  <si>
    <t>田島史悠</t>
  </si>
  <si>
    <t>大地将成</t>
  </si>
  <si>
    <t>石川竜太郎</t>
  </si>
  <si>
    <t>美幌XC少年団</t>
  </si>
  <si>
    <t>大童萌加</t>
  </si>
  <si>
    <t>髙田沙七</t>
  </si>
  <si>
    <t>矢吹天音</t>
  </si>
  <si>
    <t>八木沼歩花</t>
  </si>
  <si>
    <t>笠原優来</t>
  </si>
  <si>
    <t>佐々木楓夏</t>
  </si>
  <si>
    <t>西田陽菜多</t>
  </si>
  <si>
    <t>手塚結涼</t>
  </si>
  <si>
    <t>髙木杏華</t>
  </si>
  <si>
    <t>唐川捺稀</t>
  </si>
  <si>
    <t>瀬川杏優</t>
  </si>
  <si>
    <t>奥河桃花</t>
  </si>
  <si>
    <t>遠藤りあら</t>
  </si>
  <si>
    <t>曽根美紅</t>
  </si>
  <si>
    <t>布目朱理</t>
  </si>
  <si>
    <t>小原萌楓</t>
  </si>
  <si>
    <t>畠野美優</t>
  </si>
  <si>
    <t>風早ゆい</t>
  </si>
  <si>
    <t>山内一紗</t>
  </si>
  <si>
    <t>高橋碧衣</t>
  </si>
  <si>
    <t>平沢虹華</t>
  </si>
  <si>
    <t>横山このか</t>
  </si>
  <si>
    <t>兼田小春</t>
  </si>
  <si>
    <t>久保田颯歩</t>
  </si>
  <si>
    <t>田辺采子</t>
  </si>
  <si>
    <t>久保和未</t>
  </si>
  <si>
    <t>安藤和</t>
  </si>
  <si>
    <t>中村光</t>
  </si>
  <si>
    <t>松本琉南</t>
  </si>
  <si>
    <t>室田心愛</t>
  </si>
  <si>
    <t>上中屋敷結衣</t>
  </si>
  <si>
    <t>木村葉月</t>
  </si>
  <si>
    <t>高体連支部</t>
  </si>
  <si>
    <t>高校男子</t>
    <rPh sb="0" eb="2">
      <t>コウコウ</t>
    </rPh>
    <phoneticPr fontId="18"/>
  </si>
  <si>
    <t>阿部麗</t>
  </si>
  <si>
    <t>板垣航平</t>
  </si>
  <si>
    <t>菅原新太</t>
  </si>
  <si>
    <t>斉藤双希</t>
  </si>
  <si>
    <t>阿部拓未</t>
  </si>
  <si>
    <t>池田彪河</t>
  </si>
  <si>
    <t>日脇裕次郎</t>
  </si>
  <si>
    <t>山本凜太郎</t>
  </si>
  <si>
    <t>砲丸投</t>
  </si>
  <si>
    <t>髙嶋将吾</t>
  </si>
  <si>
    <t>円盤投</t>
  </si>
  <si>
    <t>山内大慎</t>
  </si>
  <si>
    <t>ハンマー投</t>
  </si>
  <si>
    <t>佐川翔琉</t>
  </si>
  <si>
    <t>やり投</t>
  </si>
  <si>
    <t>髙嶋祐太</t>
  </si>
  <si>
    <t>石塚慎馬</t>
  </si>
  <si>
    <t>高校女子</t>
    <rPh sb="0" eb="2">
      <t>コウコウ</t>
    </rPh>
    <phoneticPr fontId="18"/>
  </si>
  <si>
    <t>山田愛海</t>
  </si>
  <si>
    <t>北見藤高</t>
  </si>
  <si>
    <t>下田玲菜</t>
  </si>
  <si>
    <t>合田未夢</t>
  </si>
  <si>
    <t>杉本晴香</t>
  </si>
  <si>
    <t>木幡遥香</t>
  </si>
  <si>
    <t>植西優</t>
  </si>
  <si>
    <t>松原麗</t>
  </si>
  <si>
    <t>篠崎美咲</t>
  </si>
  <si>
    <t>遠嶋亜香里</t>
  </si>
  <si>
    <t>加藤あみ</t>
  </si>
  <si>
    <t>砲丸投</t>
    <phoneticPr fontId="18"/>
  </si>
  <si>
    <t>円盤投</t>
    <rPh sb="0" eb="3">
      <t>エンバンナ</t>
    </rPh>
    <phoneticPr fontId="18"/>
  </si>
  <si>
    <t>ハンマー投</t>
    <rPh sb="4" eb="5">
      <t>ナ</t>
    </rPh>
    <phoneticPr fontId="18"/>
  </si>
  <si>
    <t>やり投</t>
    <rPh sb="2" eb="3">
      <t>ナ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</si>
  <si>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</si>
  <si>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</si>
  <si>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高校女子</t>
    <rPh sb="0" eb="2">
      <t>コウコウ</t>
    </rPh>
    <phoneticPr fontId="18"/>
  </si>
  <si>
    <t>フィールド記録会</t>
  </si>
  <si>
    <t>網走</t>
  </si>
  <si>
    <t>中橋日向</t>
  </si>
  <si>
    <t>高野宏尚</t>
  </si>
  <si>
    <t>市村宥樹</t>
  </si>
  <si>
    <t>金澤世凪</t>
  </si>
  <si>
    <t>竹村璃玖</t>
  </si>
  <si>
    <t>中原太亜</t>
  </si>
  <si>
    <t>中田竜翔</t>
  </si>
  <si>
    <t>長島楓磨</t>
  </si>
  <si>
    <t>篠塚奏輔</t>
  </si>
  <si>
    <t>六車駿</t>
  </si>
  <si>
    <t>西川悠輝</t>
  </si>
  <si>
    <t>浦田誉人</t>
  </si>
  <si>
    <t>斉藤快晴</t>
  </si>
  <si>
    <t>山本耕四郎</t>
  </si>
  <si>
    <t>平澤宗也</t>
  </si>
  <si>
    <t>鎌田亜津煌</t>
  </si>
  <si>
    <t>倉田正彦</t>
  </si>
  <si>
    <t>髙橋愛花</t>
  </si>
  <si>
    <t>後田千春</t>
  </si>
  <si>
    <t>森彩夏</t>
  </si>
  <si>
    <t>佐藤愛夕</t>
  </si>
  <si>
    <t>浦島杏奈</t>
  </si>
  <si>
    <t>金澤彩羽</t>
  </si>
  <si>
    <t>井上茜深</t>
  </si>
  <si>
    <t>鎌田絢萌</t>
  </si>
  <si>
    <t>酒部暖</t>
  </si>
  <si>
    <t>全道高校</t>
    <rPh sb="0" eb="2">
      <t>ゼンドウ</t>
    </rPh>
    <rPh sb="2" eb="4">
      <t>コウコウ</t>
    </rPh>
    <phoneticPr fontId="18"/>
  </si>
  <si>
    <t>札幌</t>
  </si>
  <si>
    <t>高校男子</t>
    <rPh sb="2" eb="4">
      <t>ダンシ</t>
    </rPh>
    <phoneticPr fontId="18"/>
  </si>
  <si>
    <t>予</t>
  </si>
  <si>
    <t>高校女子</t>
    <rPh sb="2" eb="4">
      <t>ジョシ</t>
    </rPh>
    <phoneticPr fontId="18"/>
  </si>
  <si>
    <t>地区陸上</t>
    <rPh sb="0" eb="2">
      <t>チク</t>
    </rPh>
    <rPh sb="2" eb="4">
      <t>リクジョウ</t>
    </rPh>
    <phoneticPr fontId="18"/>
  </si>
  <si>
    <t>上杉和輝</t>
  </si>
  <si>
    <t>古畑愛斗</t>
  </si>
  <si>
    <t>齋藤松一</t>
  </si>
  <si>
    <t>久保秋結仁</t>
  </si>
  <si>
    <t>小林祥大</t>
  </si>
  <si>
    <t>鷲尾征</t>
  </si>
  <si>
    <t>松永悠輝</t>
  </si>
  <si>
    <t>浅野瑛太</t>
  </si>
  <si>
    <t>鈴木侑輝</t>
  </si>
  <si>
    <t>関根至恩</t>
  </si>
  <si>
    <t>杉澤かいり</t>
  </si>
  <si>
    <t>志賀一斗</t>
  </si>
  <si>
    <t>須藤晴人</t>
  </si>
  <si>
    <t>稲垣璃久</t>
  </si>
  <si>
    <t>和田湊</t>
  </si>
  <si>
    <t>佐藤太一</t>
  </si>
  <si>
    <t>安田遥</t>
  </si>
  <si>
    <t>瀧澤亮太</t>
  </si>
  <si>
    <t>佐藤雄大</t>
  </si>
  <si>
    <t>小舘櫂飛</t>
  </si>
  <si>
    <t>遠藤潤人</t>
  </si>
  <si>
    <t>岩本楓摩</t>
  </si>
  <si>
    <t>北村隼人</t>
  </si>
  <si>
    <t>横松大輝</t>
  </si>
  <si>
    <t>北見温根湯中</t>
  </si>
  <si>
    <t>道谷陽太</t>
  </si>
  <si>
    <t>斜里知床ウトロ</t>
  </si>
  <si>
    <t>平佐太一</t>
  </si>
  <si>
    <t>佐々木諒</t>
  </si>
  <si>
    <t>松田遵弥</t>
  </si>
  <si>
    <t>山本遥</t>
  </si>
  <si>
    <t>横松諒真</t>
  </si>
  <si>
    <t>伊藤椿</t>
  </si>
  <si>
    <t>丹羽さくら</t>
  </si>
  <si>
    <t>矢田蒼梛</t>
  </si>
  <si>
    <t>佐伯涼子</t>
  </si>
  <si>
    <t>奥静香</t>
  </si>
  <si>
    <t>若沢美勇</t>
  </si>
  <si>
    <t>長尾優里愛</t>
  </si>
  <si>
    <t>小川遼佳</t>
  </si>
  <si>
    <t>佐々木華恋</t>
  </si>
  <si>
    <t>金子幸恵</t>
  </si>
  <si>
    <t>岩越茜莉</t>
  </si>
  <si>
    <t>1年砲丸投</t>
    <rPh sb="1" eb="2">
      <t>ネン</t>
    </rPh>
    <rPh sb="2" eb="4">
      <t>ホウガン</t>
    </rPh>
    <rPh sb="4" eb="5">
      <t>ナ</t>
    </rPh>
    <phoneticPr fontId="18"/>
  </si>
  <si>
    <t>1年砲丸投</t>
    <rPh sb="1" eb="2">
      <t>ネン</t>
    </rPh>
    <phoneticPr fontId="18"/>
  </si>
  <si>
    <t>通信陸上</t>
  </si>
  <si>
    <t>西村海斗</t>
  </si>
  <si>
    <t>森駿輝</t>
  </si>
  <si>
    <t>吉村陸翔</t>
  </si>
  <si>
    <t>長谷川佳祐</t>
  </si>
  <si>
    <t>山田真生</t>
  </si>
  <si>
    <t>野長瀬鉄騎</t>
  </si>
  <si>
    <t>佐藤瑠唯</t>
  </si>
  <si>
    <t>吉川宝</t>
  </si>
  <si>
    <t>山﨑歩来夢</t>
  </si>
  <si>
    <t>杉澤快流</t>
  </si>
  <si>
    <t>豊田琉偉</t>
  </si>
  <si>
    <t>山口佳瑛</t>
  </si>
  <si>
    <t>改元希</t>
  </si>
  <si>
    <t>安川歌音</t>
  </si>
  <si>
    <t>砲丸投</t>
    <phoneticPr fontId="18"/>
  </si>
  <si>
    <t>記録会第3戦</t>
  </si>
  <si>
    <t>辻本楓芽</t>
  </si>
  <si>
    <t>今野堅斗</t>
  </si>
  <si>
    <t>菊地朝日</t>
  </si>
  <si>
    <t>西陽矢</t>
  </si>
  <si>
    <t>金尾知哉</t>
  </si>
  <si>
    <t>渡辺颯</t>
  </si>
  <si>
    <t>中川崇義</t>
  </si>
  <si>
    <t>ｵﾎｰﾂｸ陸協(沼田)</t>
  </si>
  <si>
    <t>若木貴陽</t>
  </si>
  <si>
    <t>亀谷拓矢</t>
  </si>
  <si>
    <t>楯身優</t>
  </si>
  <si>
    <t>佐藤尚毅</t>
  </si>
  <si>
    <t>山谷紳之将</t>
  </si>
  <si>
    <t>炭野桜</t>
  </si>
  <si>
    <t>砲丸投</t>
    <phoneticPr fontId="18"/>
  </si>
  <si>
    <t>高校女子</t>
    <rPh sb="0" eb="2">
      <t>コウコウ</t>
    </rPh>
    <phoneticPr fontId="18"/>
  </si>
  <si>
    <t>中学女子</t>
    <rPh sb="0" eb="2">
      <t>チュウガク</t>
    </rPh>
    <phoneticPr fontId="18"/>
  </si>
  <si>
    <t>高校男子</t>
    <rPh sb="0" eb="2">
      <t>コウコウ</t>
    </rPh>
    <phoneticPr fontId="18"/>
  </si>
  <si>
    <t>中学男子</t>
    <rPh sb="0" eb="2">
      <t>チュウガク</t>
    </rPh>
    <phoneticPr fontId="18"/>
  </si>
  <si>
    <t>一般女子</t>
    <rPh sb="0" eb="2">
      <t>イッパン</t>
    </rPh>
    <phoneticPr fontId="18"/>
  </si>
  <si>
    <t>一般男子</t>
    <rPh sb="0" eb="2">
      <t>イッパン</t>
    </rPh>
    <phoneticPr fontId="18"/>
  </si>
  <si>
    <t>全道小学</t>
    <rPh sb="0" eb="2">
      <t>ゼンドウ</t>
    </rPh>
    <rPh sb="2" eb="4">
      <t>ショウガク</t>
    </rPh>
    <phoneticPr fontId="18"/>
  </si>
  <si>
    <t>函館</t>
    <phoneticPr fontId="18"/>
  </si>
  <si>
    <t>小学男子</t>
    <phoneticPr fontId="18"/>
  </si>
  <si>
    <t>決</t>
    <phoneticPr fontId="18"/>
  </si>
  <si>
    <t>小学女子</t>
    <phoneticPr fontId="18"/>
  </si>
  <si>
    <t>決</t>
    <phoneticPr fontId="18"/>
  </si>
  <si>
    <t>函館</t>
    <phoneticPr fontId="18"/>
  </si>
  <si>
    <t>小学女子</t>
    <phoneticPr fontId="18"/>
  </si>
  <si>
    <t>吉田頼生</t>
  </si>
  <si>
    <t>土田芹來</t>
  </si>
  <si>
    <t>藤田琴美</t>
  </si>
  <si>
    <t>通信陸上</t>
    <phoneticPr fontId="18"/>
  </si>
  <si>
    <t>北海道選手権</t>
  </si>
  <si>
    <t>旭川</t>
    <rPh sb="0" eb="2">
      <t>アサヒカワ</t>
    </rPh>
    <phoneticPr fontId="18"/>
  </si>
  <si>
    <t>本間勝人</t>
  </si>
  <si>
    <t>J3</t>
  </si>
  <si>
    <t>全道小学予選</t>
    <rPh sb="0" eb="2">
      <t>ゼンドウ</t>
    </rPh>
    <rPh sb="2" eb="4">
      <t>ショウガク</t>
    </rPh>
    <rPh sb="4" eb="6">
      <t>ヨセン</t>
    </rPh>
    <phoneticPr fontId="18"/>
  </si>
  <si>
    <t>城宝駿太朗</t>
  </si>
  <si>
    <t>安藤聖奈</t>
  </si>
  <si>
    <t>平龍輝</t>
  </si>
  <si>
    <t>山平大翔</t>
  </si>
  <si>
    <t>阪口智洋</t>
  </si>
  <si>
    <t>山田桔虎</t>
  </si>
  <si>
    <t>江添陽人</t>
  </si>
  <si>
    <t>ｵﾎｰﾂｸSS</t>
  </si>
  <si>
    <t>舘日々輝</t>
  </si>
  <si>
    <t>坂井理玖</t>
  </si>
  <si>
    <t>斉藤青空</t>
  </si>
  <si>
    <t>柳瀬優汰</t>
  </si>
  <si>
    <t>伊藤悦大</t>
  </si>
  <si>
    <t>刈屋柊晴</t>
  </si>
  <si>
    <t>小原尊琉</t>
  </si>
  <si>
    <t>武田航太朗</t>
  </si>
  <si>
    <t>佐々木瞬汰</t>
  </si>
  <si>
    <t>安井一晴</t>
  </si>
  <si>
    <t>谷浦晴磨</t>
  </si>
  <si>
    <t>工藤龍祈</t>
  </si>
  <si>
    <t>服部茜</t>
  </si>
  <si>
    <t>髙橋碧衣</t>
  </si>
  <si>
    <t>荒牧咲稀</t>
  </si>
  <si>
    <t>宇野心桜</t>
  </si>
  <si>
    <t>関谷風香</t>
  </si>
  <si>
    <t>砲丸投</t>
    <phoneticPr fontId="18"/>
  </si>
  <si>
    <t>選手権</t>
    <phoneticPr fontId="18"/>
  </si>
  <si>
    <t>フィールド記録会</t>
    <phoneticPr fontId="18"/>
  </si>
  <si>
    <t>北見</t>
    <phoneticPr fontId="18"/>
  </si>
  <si>
    <t>フィールド記録会</t>
    <phoneticPr fontId="18"/>
  </si>
  <si>
    <t>網走</t>
    <rPh sb="0" eb="2">
      <t>アバシリ</t>
    </rPh>
    <phoneticPr fontId="18"/>
  </si>
  <si>
    <t>記録会第3戦</t>
    <rPh sb="0" eb="2">
      <t>キロク</t>
    </rPh>
    <rPh sb="2" eb="3">
      <t>カイ</t>
    </rPh>
    <phoneticPr fontId="18"/>
  </si>
  <si>
    <t>通信陸上</t>
    <phoneticPr fontId="18"/>
  </si>
  <si>
    <t>記録会第1戦</t>
    <rPh sb="0" eb="2">
      <t>キロク</t>
    </rPh>
    <rPh sb="2" eb="3">
      <t>カイ</t>
    </rPh>
    <phoneticPr fontId="18"/>
  </si>
  <si>
    <t>雄武高</t>
    <rPh sb="2" eb="3">
      <t>コウ</t>
    </rPh>
    <phoneticPr fontId="18"/>
  </si>
  <si>
    <t>遠軽高</t>
    <rPh sb="2" eb="3">
      <t>コウ</t>
    </rPh>
    <phoneticPr fontId="18"/>
  </si>
  <si>
    <t>ｵﾎｰﾂｸ陸協(炭野)</t>
    <phoneticPr fontId="18"/>
  </si>
  <si>
    <t>紋別高</t>
    <rPh sb="2" eb="3">
      <t>コウ</t>
    </rPh>
    <phoneticPr fontId="18"/>
  </si>
  <si>
    <t>常呂高</t>
    <rPh sb="2" eb="3">
      <t>コウ</t>
    </rPh>
    <phoneticPr fontId="18"/>
  </si>
  <si>
    <t>北見柏陽高</t>
    <rPh sb="4" eb="5">
      <t>コウ</t>
    </rPh>
    <phoneticPr fontId="18"/>
  </si>
  <si>
    <t>一般男子</t>
    <rPh sb="0" eb="2">
      <t>イッパン</t>
    </rPh>
    <phoneticPr fontId="18"/>
  </si>
  <si>
    <t>高体連支部</t>
    <phoneticPr fontId="18"/>
  </si>
  <si>
    <t>高体連支部</t>
    <phoneticPr fontId="18"/>
  </si>
  <si>
    <t>高体連支部</t>
    <phoneticPr fontId="18"/>
  </si>
  <si>
    <t>全道中学</t>
    <rPh sb="0" eb="1">
      <t>ゼン</t>
    </rPh>
    <phoneticPr fontId="18"/>
  </si>
  <si>
    <t>函館</t>
  </si>
  <si>
    <t>網走第四</t>
  </si>
  <si>
    <t>北見南中</t>
    <phoneticPr fontId="18"/>
  </si>
  <si>
    <t>美幌中</t>
    <rPh sb="2" eb="3">
      <t>チュウ</t>
    </rPh>
    <phoneticPr fontId="18"/>
  </si>
  <si>
    <t>雄武中</t>
    <phoneticPr fontId="18"/>
  </si>
  <si>
    <t>北見常呂中</t>
    <phoneticPr fontId="18"/>
  </si>
  <si>
    <t>清里中</t>
    <phoneticPr fontId="18"/>
  </si>
  <si>
    <t>国体予選</t>
    <rPh sb="0" eb="2">
      <t>コクタイ</t>
    </rPh>
    <rPh sb="2" eb="4">
      <t>ヨセン</t>
    </rPh>
    <phoneticPr fontId="18"/>
  </si>
  <si>
    <t>室蘭</t>
  </si>
  <si>
    <t>高校男子</t>
    <rPh sb="0" eb="1">
      <t>コウ</t>
    </rPh>
    <rPh sb="1" eb="2">
      <t>コウ</t>
    </rPh>
    <rPh sb="2" eb="4">
      <t>ダンシ</t>
    </rPh>
    <phoneticPr fontId="18"/>
  </si>
  <si>
    <t>後藤優友</t>
  </si>
  <si>
    <t>鹿角風太</t>
  </si>
  <si>
    <t>泉和宏</t>
  </si>
  <si>
    <t>鈴木悠斗</t>
  </si>
  <si>
    <t>渡邉日向</t>
  </si>
  <si>
    <t>堀口慎之助</t>
  </si>
  <si>
    <t>田中達也</t>
  </si>
  <si>
    <t>田中こころ</t>
  </si>
  <si>
    <t>前川ちひろ</t>
  </si>
  <si>
    <t>白石光</t>
  </si>
  <si>
    <t>金澤茉梨亜</t>
  </si>
  <si>
    <t>池谷菜摘子</t>
  </si>
  <si>
    <t>吉鷹陽菜</t>
  </si>
  <si>
    <t>菊池優璃</t>
  </si>
  <si>
    <t>木村紗彩</t>
  </si>
  <si>
    <t>中村悠南</t>
  </si>
  <si>
    <t>記録会第4戦</t>
    <phoneticPr fontId="18"/>
  </si>
  <si>
    <t>中体連新人</t>
    <rPh sb="0" eb="3">
      <t>チュウタイレン</t>
    </rPh>
    <phoneticPr fontId="18"/>
  </si>
  <si>
    <t>上伊澤渉</t>
  </si>
  <si>
    <t>笹原煌一朗</t>
  </si>
  <si>
    <t>藤江諒丞</t>
  </si>
  <si>
    <t>石崎虎太郎</t>
  </si>
  <si>
    <t>田中透真</t>
  </si>
  <si>
    <t>倉本静鬼</t>
  </si>
  <si>
    <t>佐藤愛琉羽</t>
  </si>
  <si>
    <t>廣澤ゆゆか</t>
  </si>
  <si>
    <t>児玉夢月</t>
  </si>
  <si>
    <t>小川璃子</t>
  </si>
  <si>
    <t>高木千陽</t>
  </si>
  <si>
    <t>高体連新人</t>
    <rPh sb="0" eb="3">
      <t>コウタイレン</t>
    </rPh>
    <rPh sb="3" eb="5">
      <t>シンジン</t>
    </rPh>
    <phoneticPr fontId="18"/>
  </si>
  <si>
    <t>石井建太朗</t>
  </si>
  <si>
    <t>網走南ヶ丘髙</t>
  </si>
  <si>
    <t>日体大附属髙</t>
  </si>
  <si>
    <t>雄武髙</t>
  </si>
  <si>
    <t>北見工業髙</t>
  </si>
  <si>
    <t>北見緑陵髙</t>
  </si>
  <si>
    <t>清里髙</t>
  </si>
  <si>
    <t>美幌髙</t>
  </si>
  <si>
    <t>北見柏陽髙</t>
  </si>
  <si>
    <t>女満別髙</t>
  </si>
  <si>
    <t>遠軽髙</t>
  </si>
  <si>
    <t>紋別髙</t>
  </si>
  <si>
    <t>網走桂陽髙</t>
  </si>
  <si>
    <t>平吹鷹也</t>
  </si>
  <si>
    <t>沼田陵佑</t>
  </si>
  <si>
    <t>髙橋悠希</t>
  </si>
  <si>
    <t>北見北斗髙</t>
  </si>
  <si>
    <t>太田結陽</t>
  </si>
  <si>
    <t>興部髙</t>
  </si>
  <si>
    <t>斜里髙</t>
  </si>
  <si>
    <t>金澤翼</t>
  </si>
  <si>
    <t>湧別髙</t>
  </si>
  <si>
    <t>中野柊</t>
  </si>
  <si>
    <t>高校女子</t>
  </si>
  <si>
    <t>新歩カンセイ</t>
  </si>
  <si>
    <t>鬼塚樹香</t>
  </si>
  <si>
    <t>伊藤聖志瑠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</si>
</sst>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m/d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34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4" borderId="0" xfId="0" applyNumberFormat="1" applyFill="1" applyAlignment="1">
      <alignment horizontal="left" vertical="center"/>
    </xf>
    <xf numFmtId="176" fontId="22" fillId="33" borderId="14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Alignment="1" applyProtection="1">
      <alignment vertical="center"/>
    </xf>
    <xf numFmtId="0" fontId="17" fillId="33" borderId="13" xfId="0" applyFont="1" applyFill="1" applyBorder="1" applyAlignment="1" applyProtection="1">
      <alignment horizontal="center" vertical="center"/>
    </xf>
    <xf numFmtId="0" fontId="22" fillId="33" borderId="14" xfId="0" applyFont="1" applyFill="1" applyBorder="1" applyAlignment="1" applyProtection="1">
      <alignment horizontal="center" vertical="center"/>
    </xf>
    <xf numFmtId="176" fontId="22" fillId="33" borderId="14" xfId="0" applyNumberFormat="1" applyFont="1" applyFill="1" applyBorder="1" applyAlignment="1" applyProtection="1">
      <alignment horizontal="center" vertical="center" shrinkToFit="1"/>
    </xf>
    <xf numFmtId="0" fontId="22" fillId="33" borderId="14" xfId="0" applyNumberFormat="1" applyFont="1" applyFill="1" applyBorder="1" applyAlignment="1" applyProtection="1">
      <alignment horizontal="center" vertical="center"/>
    </xf>
    <xf numFmtId="0" fontId="22" fillId="33" borderId="15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19" fillId="0" borderId="10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shrinkToFit="1"/>
    </xf>
    <xf numFmtId="0" fontId="21" fillId="33" borderId="19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0" fontId="21" fillId="33" borderId="11" xfId="0" applyFont="1" applyFill="1" applyBorder="1" applyAlignment="1" applyProtection="1">
      <alignment horizontal="center" vertical="center" shrinkToFit="1"/>
    </xf>
    <xf numFmtId="0" fontId="21" fillId="33" borderId="20" xfId="0" applyFont="1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 shrinkToFit="1"/>
    </xf>
    <xf numFmtId="0" fontId="0" fillId="0" borderId="12" xfId="0" applyFill="1" applyBorder="1" applyAlignment="1" applyProtection="1">
      <alignment horizontal="distributed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distributed" vertical="center" justifyLastLine="1"/>
    </xf>
    <xf numFmtId="177" fontId="0" fillId="0" borderId="12" xfId="0" applyNumberFormat="1" applyBorder="1" applyAlignment="1" applyProtection="1">
      <alignment horizontal="center" vertical="center" justifyLastLine="1"/>
    </xf>
    <xf numFmtId="1" fontId="0" fillId="0" borderId="12" xfId="0" applyNumberFormat="1" applyFill="1" applyBorder="1" applyAlignment="1" applyProtection="1">
      <alignment horizontal="distributed" vertical="center" justifyLastLine="1" shrinkToFit="1"/>
    </xf>
    <xf numFmtId="0" fontId="21" fillId="33" borderId="16" xfId="0" applyFont="1" applyFill="1" applyBorder="1" applyAlignment="1" applyProtection="1">
      <alignment horizontal="center" vertical="center" shrinkToFit="1"/>
    </xf>
    <xf numFmtId="0" fontId="21" fillId="33" borderId="17" xfId="0" applyFont="1" applyFill="1" applyBorder="1" applyAlignment="1" applyProtection="1">
      <alignment horizontal="center" vertical="center" shrinkToFit="1"/>
    </xf>
    <xf numFmtId="0" fontId="21" fillId="33" borderId="18" xfId="0" applyFont="1" applyFill="1" applyBorder="1" applyAlignment="1" applyProtection="1">
      <alignment horizontal="center" vertical="center" shrinkToFit="1"/>
    </xf>
    <xf numFmtId="177" fontId="0" fillId="0" borderId="21" xfId="0" applyNumberFormat="1" applyBorder="1" applyAlignment="1" applyProtection="1">
      <alignment horizontal="center" vertical="center" justifyLastLine="1"/>
    </xf>
    <xf numFmtId="177" fontId="0" fillId="0" borderId="22" xfId="0" applyNumberFormat="1" applyBorder="1" applyAlignment="1" applyProtection="1">
      <alignment horizontal="center" vertical="center" justifyLastLine="1"/>
    </xf>
    <xf numFmtId="0" fontId="25" fillId="33" borderId="23" xfId="0" applyFont="1" applyFill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1"/>
  <sheetViews>
    <sheetView topLeftCell="B1" zoomScaleNormal="100" workbookViewId="0">
      <pane ySplit="1" topLeftCell="A641" activePane="bottomLeft" state="frozen"/>
      <selection activeCell="G11" sqref="G11:H11"/>
      <selection pane="bottomLeft" activeCell="G11" sqref="G11:H11"/>
    </sheetView>
  </sheetViews>
  <sheetFormatPr defaultRowHeight="13.5" zeroHeight="1" x14ac:dyDescent="0.15"/>
  <cols>
    <col min="1" max="1" width="15.375" bestFit="1" customWidth="1"/>
    <col min="2" max="2" width="7.125" bestFit="1" customWidth="1"/>
    <col min="3" max="3" width="14.625" style="15" bestFit="1" customWidth="1"/>
    <col min="4" max="4" width="9" bestFit="1" customWidth="1"/>
    <col min="5" max="5" width="16.875" bestFit="1" customWidth="1"/>
    <col min="6" max="6" width="13" style="5" bestFit="1" customWidth="1"/>
    <col min="7" max="7" width="9.25" bestFit="1" customWidth="1"/>
    <col min="8" max="8" width="8" bestFit="1" customWidth="1"/>
    <col min="9" max="9" width="18.75" bestFit="1" customWidth="1"/>
    <col min="10" max="10" width="5.25" bestFit="1" customWidth="1"/>
    <col min="11" max="11" width="5.875" bestFit="1" customWidth="1"/>
    <col min="12" max="12" width="3.375" customWidth="1"/>
    <col min="13" max="13" width="29" bestFit="1" customWidth="1"/>
  </cols>
  <sheetData>
    <row r="1" spans="1:14" x14ac:dyDescent="0.15">
      <c r="A1" s="1" t="s">
        <v>0</v>
      </c>
      <c r="B1" s="2" t="s">
        <v>1</v>
      </c>
      <c r="C1" s="12" t="s">
        <v>61</v>
      </c>
      <c r="D1" s="2" t="s">
        <v>2</v>
      </c>
      <c r="E1" s="2" t="s">
        <v>3</v>
      </c>
      <c r="F1" s="2" t="s">
        <v>4</v>
      </c>
      <c r="G1" s="9" t="s">
        <v>5</v>
      </c>
      <c r="H1" s="2" t="s">
        <v>6</v>
      </c>
      <c r="I1" s="2" t="s">
        <v>7</v>
      </c>
      <c r="J1" s="2" t="s">
        <v>8</v>
      </c>
      <c r="K1" s="3" t="s">
        <v>9</v>
      </c>
    </row>
    <row r="2" spans="1:14" x14ac:dyDescent="0.15">
      <c r="A2" s="39" t="s">
        <v>532</v>
      </c>
      <c r="B2" s="39" t="s">
        <v>73</v>
      </c>
      <c r="C2" s="41">
        <v>43267</v>
      </c>
      <c r="D2" s="39" t="s">
        <v>82</v>
      </c>
      <c r="E2" s="39" t="s">
        <v>577</v>
      </c>
      <c r="F2" s="42" t="s">
        <v>549</v>
      </c>
      <c r="G2" s="39">
        <v>740</v>
      </c>
      <c r="H2" s="39" t="s">
        <v>76</v>
      </c>
      <c r="I2" s="39" t="s">
        <v>106</v>
      </c>
      <c r="J2" s="39">
        <v>1</v>
      </c>
      <c r="K2" s="39"/>
      <c r="M2" t="str">
        <f t="shared" ref="M2:M65" si="0">E2&amp;F2</f>
        <v>1年砲丸投安田遥</v>
      </c>
      <c r="N2">
        <v>1</v>
      </c>
    </row>
    <row r="3" spans="1:14" x14ac:dyDescent="0.15">
      <c r="A3" t="s">
        <v>532</v>
      </c>
      <c r="B3" t="s">
        <v>73</v>
      </c>
      <c r="C3" s="15">
        <v>43267</v>
      </c>
      <c r="D3" t="s">
        <v>82</v>
      </c>
      <c r="E3" t="s">
        <v>577</v>
      </c>
      <c r="F3" s="5" t="s">
        <v>546</v>
      </c>
      <c r="G3">
        <v>679</v>
      </c>
      <c r="H3" t="s">
        <v>76</v>
      </c>
      <c r="I3" t="s">
        <v>108</v>
      </c>
      <c r="J3">
        <v>1</v>
      </c>
      <c r="M3" t="str">
        <f t="shared" si="0"/>
        <v>1年砲丸投稲垣璃久</v>
      </c>
      <c r="N3">
        <f>IF(M3=M2,0,1)</f>
        <v>1</v>
      </c>
    </row>
    <row r="4" spans="1:14" x14ac:dyDescent="0.15">
      <c r="A4" t="s">
        <v>532</v>
      </c>
      <c r="B4" t="s">
        <v>73</v>
      </c>
      <c r="C4" s="15">
        <v>43267</v>
      </c>
      <c r="D4" t="s">
        <v>82</v>
      </c>
      <c r="E4" t="s">
        <v>577</v>
      </c>
      <c r="F4" s="5" t="s">
        <v>553</v>
      </c>
      <c r="G4">
        <v>675</v>
      </c>
      <c r="H4" t="s">
        <v>76</v>
      </c>
      <c r="I4" t="s">
        <v>369</v>
      </c>
      <c r="J4">
        <v>1</v>
      </c>
      <c r="M4" t="str">
        <f t="shared" si="0"/>
        <v>1年砲丸投遠藤潤人</v>
      </c>
      <c r="N4">
        <f t="shared" ref="N4:N57" si="1">IF(M4=M3,0,1)</f>
        <v>1</v>
      </c>
    </row>
    <row r="5" spans="1:14" x14ac:dyDescent="0.15">
      <c r="A5" t="s">
        <v>532</v>
      </c>
      <c r="B5" t="s">
        <v>73</v>
      </c>
      <c r="C5" s="15">
        <v>43267</v>
      </c>
      <c r="D5" t="s">
        <v>82</v>
      </c>
      <c r="E5" t="s">
        <v>577</v>
      </c>
      <c r="F5" s="5" t="s">
        <v>556</v>
      </c>
      <c r="G5">
        <v>642</v>
      </c>
      <c r="H5" t="s">
        <v>76</v>
      </c>
      <c r="I5" t="s">
        <v>104</v>
      </c>
      <c r="J5">
        <v>1</v>
      </c>
      <c r="M5" t="str">
        <f t="shared" si="0"/>
        <v>1年砲丸投横松大輝</v>
      </c>
      <c r="N5">
        <f t="shared" si="1"/>
        <v>1</v>
      </c>
    </row>
    <row r="6" spans="1:14" x14ac:dyDescent="0.15">
      <c r="A6" t="s">
        <v>532</v>
      </c>
      <c r="B6" t="s">
        <v>73</v>
      </c>
      <c r="C6" s="15">
        <v>43267</v>
      </c>
      <c r="D6" t="s">
        <v>82</v>
      </c>
      <c r="E6" t="s">
        <v>577</v>
      </c>
      <c r="F6" s="5" t="s">
        <v>312</v>
      </c>
      <c r="G6">
        <v>754</v>
      </c>
      <c r="H6" t="s">
        <v>76</v>
      </c>
      <c r="I6" t="s">
        <v>559</v>
      </c>
      <c r="J6">
        <v>1</v>
      </c>
      <c r="M6" t="str">
        <f t="shared" si="0"/>
        <v>1年砲丸投岩山航生</v>
      </c>
      <c r="N6">
        <f t="shared" si="1"/>
        <v>1</v>
      </c>
    </row>
    <row r="7" spans="1:14" x14ac:dyDescent="0.15">
      <c r="A7" t="s">
        <v>532</v>
      </c>
      <c r="B7" t="s">
        <v>73</v>
      </c>
      <c r="C7" s="15">
        <v>43267</v>
      </c>
      <c r="D7" t="s">
        <v>82</v>
      </c>
      <c r="E7" t="s">
        <v>577</v>
      </c>
      <c r="F7" s="5" t="s">
        <v>554</v>
      </c>
      <c r="G7">
        <v>808</v>
      </c>
      <c r="H7" t="s">
        <v>76</v>
      </c>
      <c r="I7" t="s">
        <v>99</v>
      </c>
      <c r="J7">
        <v>1</v>
      </c>
      <c r="M7" t="str">
        <f t="shared" si="0"/>
        <v>1年砲丸投岩本楓摩</v>
      </c>
      <c r="N7">
        <f t="shared" si="1"/>
        <v>1</v>
      </c>
    </row>
    <row r="8" spans="1:14" x14ac:dyDescent="0.15">
      <c r="A8" t="s">
        <v>532</v>
      </c>
      <c r="B8" t="s">
        <v>73</v>
      </c>
      <c r="C8" s="15">
        <v>43267</v>
      </c>
      <c r="D8" t="s">
        <v>255</v>
      </c>
      <c r="E8" t="s">
        <v>577</v>
      </c>
      <c r="F8" s="5" t="s">
        <v>574</v>
      </c>
      <c r="G8">
        <v>514</v>
      </c>
      <c r="H8" t="s">
        <v>76</v>
      </c>
      <c r="I8" t="s">
        <v>266</v>
      </c>
      <c r="J8">
        <v>1</v>
      </c>
      <c r="M8" t="str">
        <f t="shared" si="0"/>
        <v>1年砲丸投金子幸恵</v>
      </c>
      <c r="N8">
        <f t="shared" si="1"/>
        <v>1</v>
      </c>
    </row>
    <row r="9" spans="1:14" x14ac:dyDescent="0.15">
      <c r="A9" t="s">
        <v>532</v>
      </c>
      <c r="B9" t="s">
        <v>73</v>
      </c>
      <c r="C9" s="15">
        <v>43267</v>
      </c>
      <c r="D9" t="s">
        <v>82</v>
      </c>
      <c r="E9" t="s">
        <v>577</v>
      </c>
      <c r="F9" s="5" t="s">
        <v>380</v>
      </c>
      <c r="G9">
        <v>692</v>
      </c>
      <c r="H9" t="s">
        <v>76</v>
      </c>
      <c r="I9" t="s">
        <v>227</v>
      </c>
      <c r="J9">
        <v>1</v>
      </c>
      <c r="M9" t="str">
        <f t="shared" si="0"/>
        <v>1年砲丸投工藤蒼己</v>
      </c>
      <c r="N9">
        <f t="shared" si="1"/>
        <v>1</v>
      </c>
    </row>
    <row r="10" spans="1:14" x14ac:dyDescent="0.15">
      <c r="A10" t="s">
        <v>532</v>
      </c>
      <c r="B10" t="s">
        <v>73</v>
      </c>
      <c r="C10" s="15">
        <v>43267</v>
      </c>
      <c r="D10" t="s">
        <v>82</v>
      </c>
      <c r="E10" t="s">
        <v>577</v>
      </c>
      <c r="F10" s="5" t="s">
        <v>561</v>
      </c>
      <c r="G10">
        <v>439</v>
      </c>
      <c r="H10" t="s">
        <v>76</v>
      </c>
      <c r="I10" t="s">
        <v>81</v>
      </c>
      <c r="J10">
        <v>1</v>
      </c>
      <c r="M10" t="str">
        <f t="shared" si="0"/>
        <v>1年砲丸投佐々木諒</v>
      </c>
      <c r="N10">
        <f t="shared" si="1"/>
        <v>1</v>
      </c>
    </row>
    <row r="11" spans="1:14" x14ac:dyDescent="0.15">
      <c r="A11" t="s">
        <v>532</v>
      </c>
      <c r="B11" t="s">
        <v>73</v>
      </c>
      <c r="C11" s="15">
        <v>43267</v>
      </c>
      <c r="D11" t="s">
        <v>82</v>
      </c>
      <c r="E11" t="s">
        <v>577</v>
      </c>
      <c r="F11" s="5" t="s">
        <v>387</v>
      </c>
      <c r="G11">
        <v>516</v>
      </c>
      <c r="H11" t="s">
        <v>76</v>
      </c>
      <c r="I11" t="s">
        <v>342</v>
      </c>
      <c r="J11">
        <v>1</v>
      </c>
      <c r="M11" t="str">
        <f t="shared" si="0"/>
        <v>1年砲丸投佐藤広大</v>
      </c>
      <c r="N11">
        <f t="shared" si="1"/>
        <v>1</v>
      </c>
    </row>
    <row r="12" spans="1:14" x14ac:dyDescent="0.15">
      <c r="A12" t="s">
        <v>532</v>
      </c>
      <c r="B12" t="s">
        <v>73</v>
      </c>
      <c r="C12" s="15">
        <v>43267</v>
      </c>
      <c r="D12" t="s">
        <v>82</v>
      </c>
      <c r="E12" t="s">
        <v>577</v>
      </c>
      <c r="F12" s="5" t="s">
        <v>548</v>
      </c>
      <c r="G12">
        <v>776</v>
      </c>
      <c r="H12" t="s">
        <v>76</v>
      </c>
      <c r="I12" t="s">
        <v>384</v>
      </c>
      <c r="J12">
        <v>1</v>
      </c>
      <c r="M12" t="str">
        <f t="shared" si="0"/>
        <v>1年砲丸投佐藤太一</v>
      </c>
      <c r="N12">
        <f t="shared" si="1"/>
        <v>1</v>
      </c>
    </row>
    <row r="13" spans="1:14" x14ac:dyDescent="0.15">
      <c r="A13" t="s">
        <v>532</v>
      </c>
      <c r="B13" t="s">
        <v>73</v>
      </c>
      <c r="C13" s="15">
        <v>43267</v>
      </c>
      <c r="D13" t="s">
        <v>82</v>
      </c>
      <c r="E13" t="s">
        <v>577</v>
      </c>
      <c r="F13" s="5" t="s">
        <v>551</v>
      </c>
      <c r="G13">
        <v>723</v>
      </c>
      <c r="H13" t="s">
        <v>76</v>
      </c>
      <c r="I13" t="s">
        <v>106</v>
      </c>
      <c r="J13">
        <v>1</v>
      </c>
      <c r="M13" t="str">
        <f t="shared" si="0"/>
        <v>1年砲丸投佐藤雄大</v>
      </c>
      <c r="N13">
        <f t="shared" si="1"/>
        <v>1</v>
      </c>
    </row>
    <row r="14" spans="1:14" x14ac:dyDescent="0.15">
      <c r="A14" t="s">
        <v>532</v>
      </c>
      <c r="B14" t="s">
        <v>73</v>
      </c>
      <c r="C14" s="15">
        <v>43267</v>
      </c>
      <c r="D14" t="s">
        <v>82</v>
      </c>
      <c r="E14" t="s">
        <v>577</v>
      </c>
      <c r="F14" s="5" t="s">
        <v>382</v>
      </c>
      <c r="G14">
        <v>881</v>
      </c>
      <c r="H14" t="s">
        <v>76</v>
      </c>
      <c r="I14" t="s">
        <v>102</v>
      </c>
      <c r="J14">
        <v>1</v>
      </c>
      <c r="M14" t="str">
        <f t="shared" si="0"/>
        <v>1年砲丸投佐藤琉唯</v>
      </c>
      <c r="N14">
        <f t="shared" si="1"/>
        <v>1</v>
      </c>
    </row>
    <row r="15" spans="1:14" x14ac:dyDescent="0.15">
      <c r="A15" t="s">
        <v>532</v>
      </c>
      <c r="B15" t="s">
        <v>73</v>
      </c>
      <c r="C15" s="15">
        <v>43267</v>
      </c>
      <c r="D15" t="s">
        <v>82</v>
      </c>
      <c r="E15" t="s">
        <v>577</v>
      </c>
      <c r="F15" s="5" t="s">
        <v>563</v>
      </c>
      <c r="G15">
        <v>545</v>
      </c>
      <c r="H15" t="s">
        <v>76</v>
      </c>
      <c r="I15" t="s">
        <v>81</v>
      </c>
      <c r="J15">
        <v>1</v>
      </c>
      <c r="M15" t="str">
        <f t="shared" si="0"/>
        <v>1年砲丸投山本遥</v>
      </c>
      <c r="N15">
        <f t="shared" si="1"/>
        <v>1</v>
      </c>
    </row>
    <row r="16" spans="1:14" x14ac:dyDescent="0.15">
      <c r="A16" t="s">
        <v>532</v>
      </c>
      <c r="B16" t="s">
        <v>73</v>
      </c>
      <c r="C16" s="15">
        <v>43267</v>
      </c>
      <c r="D16" t="s">
        <v>82</v>
      </c>
      <c r="E16" t="s">
        <v>577</v>
      </c>
      <c r="F16" s="5" t="s">
        <v>544</v>
      </c>
      <c r="G16">
        <v>462</v>
      </c>
      <c r="H16" t="s">
        <v>76</v>
      </c>
      <c r="I16" t="s">
        <v>221</v>
      </c>
      <c r="J16">
        <v>1</v>
      </c>
      <c r="M16" t="str">
        <f t="shared" si="0"/>
        <v>1年砲丸投志賀一斗</v>
      </c>
      <c r="N16">
        <f t="shared" si="1"/>
        <v>1</v>
      </c>
    </row>
    <row r="17" spans="1:14" x14ac:dyDescent="0.15">
      <c r="A17" t="s">
        <v>532</v>
      </c>
      <c r="B17" t="s">
        <v>73</v>
      </c>
      <c r="C17" s="15">
        <v>43267</v>
      </c>
      <c r="D17" t="s">
        <v>82</v>
      </c>
      <c r="E17" t="s">
        <v>577</v>
      </c>
      <c r="F17" s="5" t="s">
        <v>552</v>
      </c>
      <c r="G17">
        <v>480</v>
      </c>
      <c r="H17" t="s">
        <v>76</v>
      </c>
      <c r="I17" t="s">
        <v>369</v>
      </c>
      <c r="J17">
        <v>1</v>
      </c>
      <c r="M17" t="str">
        <f t="shared" si="0"/>
        <v>1年砲丸投小舘櫂飛</v>
      </c>
      <c r="N17">
        <f t="shared" si="1"/>
        <v>1</v>
      </c>
    </row>
    <row r="18" spans="1:14" x14ac:dyDescent="0.15">
      <c r="A18" t="s">
        <v>532</v>
      </c>
      <c r="B18" t="s">
        <v>73</v>
      </c>
      <c r="C18" s="15">
        <v>43267</v>
      </c>
      <c r="D18" t="s">
        <v>82</v>
      </c>
      <c r="E18" t="s">
        <v>577</v>
      </c>
      <c r="F18" s="5" t="s">
        <v>392</v>
      </c>
      <c r="G18">
        <v>812</v>
      </c>
      <c r="H18" t="s">
        <v>76</v>
      </c>
      <c r="I18" t="s">
        <v>263</v>
      </c>
      <c r="J18">
        <v>1</v>
      </c>
      <c r="M18" t="str">
        <f t="shared" si="0"/>
        <v>1年砲丸投小原拓真</v>
      </c>
      <c r="N18">
        <f t="shared" si="1"/>
        <v>1</v>
      </c>
    </row>
    <row r="19" spans="1:14" x14ac:dyDescent="0.15">
      <c r="A19" t="s">
        <v>532</v>
      </c>
      <c r="B19" t="s">
        <v>73</v>
      </c>
      <c r="C19" s="15">
        <v>43267</v>
      </c>
      <c r="D19" t="s">
        <v>255</v>
      </c>
      <c r="E19" t="s">
        <v>577</v>
      </c>
      <c r="F19" s="5" t="s">
        <v>444</v>
      </c>
      <c r="G19">
        <v>648</v>
      </c>
      <c r="H19" t="s">
        <v>76</v>
      </c>
      <c r="I19" t="s">
        <v>263</v>
      </c>
      <c r="J19">
        <v>1</v>
      </c>
      <c r="M19" t="str">
        <f t="shared" si="0"/>
        <v>1年砲丸投小原萌楓</v>
      </c>
      <c r="N19">
        <f t="shared" si="1"/>
        <v>1</v>
      </c>
    </row>
    <row r="20" spans="1:14" x14ac:dyDescent="0.15">
      <c r="A20" t="s">
        <v>532</v>
      </c>
      <c r="B20" t="s">
        <v>73</v>
      </c>
      <c r="C20" s="15">
        <v>43267</v>
      </c>
      <c r="D20" t="s">
        <v>82</v>
      </c>
      <c r="E20" t="s">
        <v>577</v>
      </c>
      <c r="F20" s="5" t="s">
        <v>562</v>
      </c>
      <c r="G20">
        <v>635</v>
      </c>
      <c r="H20" t="s">
        <v>76</v>
      </c>
      <c r="I20" t="s">
        <v>81</v>
      </c>
      <c r="J20">
        <v>1</v>
      </c>
      <c r="M20" t="str">
        <f t="shared" si="0"/>
        <v>1年砲丸投松田遵弥</v>
      </c>
      <c r="N20">
        <f t="shared" si="1"/>
        <v>1</v>
      </c>
    </row>
    <row r="21" spans="1:14" x14ac:dyDescent="0.15">
      <c r="A21" t="s">
        <v>532</v>
      </c>
      <c r="B21" t="s">
        <v>73</v>
      </c>
      <c r="C21" s="15">
        <v>43267</v>
      </c>
      <c r="D21" t="s">
        <v>82</v>
      </c>
      <c r="E21" t="s">
        <v>577</v>
      </c>
      <c r="F21" s="5" t="s">
        <v>545</v>
      </c>
      <c r="G21">
        <v>795</v>
      </c>
      <c r="H21" t="s">
        <v>76</v>
      </c>
      <c r="I21" t="s">
        <v>108</v>
      </c>
      <c r="J21">
        <v>1</v>
      </c>
      <c r="M21" t="str">
        <f t="shared" si="0"/>
        <v>1年砲丸投須藤晴人</v>
      </c>
      <c r="N21">
        <f t="shared" si="1"/>
        <v>1</v>
      </c>
    </row>
    <row r="22" spans="1:14" x14ac:dyDescent="0.15">
      <c r="A22" t="s">
        <v>532</v>
      </c>
      <c r="B22" t="s">
        <v>73</v>
      </c>
      <c r="C22" s="15">
        <v>43267</v>
      </c>
      <c r="D22" t="s">
        <v>82</v>
      </c>
      <c r="E22" t="s">
        <v>577</v>
      </c>
      <c r="F22" s="5" t="s">
        <v>381</v>
      </c>
      <c r="G22">
        <v>776</v>
      </c>
      <c r="H22" t="s">
        <v>76</v>
      </c>
      <c r="I22" t="s">
        <v>557</v>
      </c>
      <c r="J22">
        <v>1</v>
      </c>
      <c r="M22" t="str">
        <f t="shared" si="0"/>
        <v>1年砲丸投水野舜也</v>
      </c>
      <c r="N22">
        <f t="shared" si="1"/>
        <v>1</v>
      </c>
    </row>
    <row r="23" spans="1:14" x14ac:dyDescent="0.15">
      <c r="A23" t="s">
        <v>532</v>
      </c>
      <c r="B23" t="s">
        <v>73</v>
      </c>
      <c r="C23" s="15">
        <v>43267</v>
      </c>
      <c r="D23" t="s">
        <v>82</v>
      </c>
      <c r="E23" t="s">
        <v>577</v>
      </c>
      <c r="F23" s="5" t="s">
        <v>543</v>
      </c>
      <c r="G23">
        <v>519</v>
      </c>
      <c r="H23" t="s">
        <v>76</v>
      </c>
      <c r="I23" t="s">
        <v>221</v>
      </c>
      <c r="J23">
        <v>1</v>
      </c>
      <c r="M23" t="str">
        <f t="shared" si="0"/>
        <v>1年砲丸投杉澤かいり</v>
      </c>
      <c r="N23">
        <f t="shared" si="1"/>
        <v>1</v>
      </c>
    </row>
    <row r="24" spans="1:14" x14ac:dyDescent="0.15">
      <c r="A24" t="s">
        <v>532</v>
      </c>
      <c r="B24" t="s">
        <v>73</v>
      </c>
      <c r="C24" s="15">
        <v>43267</v>
      </c>
      <c r="D24" t="s">
        <v>82</v>
      </c>
      <c r="E24" t="s">
        <v>577</v>
      </c>
      <c r="F24" s="5" t="s">
        <v>550</v>
      </c>
      <c r="G24">
        <v>738</v>
      </c>
      <c r="H24" t="s">
        <v>76</v>
      </c>
      <c r="I24" t="s">
        <v>106</v>
      </c>
      <c r="J24">
        <v>1</v>
      </c>
      <c r="M24" t="str">
        <f t="shared" si="0"/>
        <v>1年砲丸投瀧澤亮太</v>
      </c>
      <c r="N24">
        <f t="shared" si="1"/>
        <v>1</v>
      </c>
    </row>
    <row r="25" spans="1:14" x14ac:dyDescent="0.15">
      <c r="A25" t="s">
        <v>532</v>
      </c>
      <c r="B25" t="s">
        <v>73</v>
      </c>
      <c r="C25" s="15">
        <v>43267</v>
      </c>
      <c r="D25" t="s">
        <v>82</v>
      </c>
      <c r="E25" t="s">
        <v>577</v>
      </c>
      <c r="F25" s="5" t="s">
        <v>558</v>
      </c>
      <c r="G25">
        <v>687</v>
      </c>
      <c r="H25" t="s">
        <v>76</v>
      </c>
      <c r="I25" t="s">
        <v>263</v>
      </c>
      <c r="J25">
        <v>1</v>
      </c>
      <c r="M25" t="str">
        <f t="shared" si="0"/>
        <v>1年砲丸投道谷陽太</v>
      </c>
      <c r="N25">
        <f t="shared" si="1"/>
        <v>1</v>
      </c>
    </row>
    <row r="26" spans="1:14" x14ac:dyDescent="0.15">
      <c r="A26" t="s">
        <v>532</v>
      </c>
      <c r="B26" t="s">
        <v>73</v>
      </c>
      <c r="C26" s="15">
        <v>43267</v>
      </c>
      <c r="D26" t="s">
        <v>255</v>
      </c>
      <c r="E26" t="s">
        <v>577</v>
      </c>
      <c r="F26" s="5" t="s">
        <v>445</v>
      </c>
      <c r="G26">
        <v>512</v>
      </c>
      <c r="H26" t="s">
        <v>76</v>
      </c>
      <c r="I26" t="s">
        <v>102</v>
      </c>
      <c r="J26">
        <v>1</v>
      </c>
      <c r="M26" t="str">
        <f t="shared" si="0"/>
        <v>1年砲丸投畠野美優</v>
      </c>
      <c r="N26">
        <f t="shared" si="1"/>
        <v>1</v>
      </c>
    </row>
    <row r="27" spans="1:14" x14ac:dyDescent="0.15">
      <c r="A27" t="s">
        <v>532</v>
      </c>
      <c r="B27" t="s">
        <v>73</v>
      </c>
      <c r="C27" s="15">
        <v>43267</v>
      </c>
      <c r="D27" t="s">
        <v>82</v>
      </c>
      <c r="E27" t="s">
        <v>577</v>
      </c>
      <c r="F27" s="5" t="s">
        <v>366</v>
      </c>
      <c r="G27">
        <v>779</v>
      </c>
      <c r="H27" t="s">
        <v>76</v>
      </c>
      <c r="I27" t="s">
        <v>261</v>
      </c>
      <c r="J27">
        <v>1</v>
      </c>
      <c r="M27" t="str">
        <f t="shared" si="0"/>
        <v>1年砲丸投福田悠介</v>
      </c>
      <c r="N27">
        <f t="shared" si="1"/>
        <v>1</v>
      </c>
    </row>
    <row r="28" spans="1:14" x14ac:dyDescent="0.15">
      <c r="A28" t="s">
        <v>532</v>
      </c>
      <c r="B28" t="s">
        <v>73</v>
      </c>
      <c r="C28" s="15">
        <v>43267</v>
      </c>
      <c r="D28" t="s">
        <v>82</v>
      </c>
      <c r="E28" t="s">
        <v>577</v>
      </c>
      <c r="F28" s="5" t="s">
        <v>560</v>
      </c>
      <c r="G28">
        <v>596</v>
      </c>
      <c r="H28" t="s">
        <v>76</v>
      </c>
      <c r="I28" t="s">
        <v>239</v>
      </c>
      <c r="J28">
        <v>1</v>
      </c>
      <c r="M28" t="str">
        <f t="shared" si="0"/>
        <v>1年砲丸投平佐太一</v>
      </c>
      <c r="N28">
        <f t="shared" si="1"/>
        <v>1</v>
      </c>
    </row>
    <row r="29" spans="1:14" x14ac:dyDescent="0.15">
      <c r="A29" t="s">
        <v>532</v>
      </c>
      <c r="B29" t="s">
        <v>73</v>
      </c>
      <c r="C29" s="15">
        <v>43267</v>
      </c>
      <c r="D29" t="s">
        <v>82</v>
      </c>
      <c r="E29" t="s">
        <v>577</v>
      </c>
      <c r="F29" s="5" t="s">
        <v>555</v>
      </c>
      <c r="G29">
        <v>481</v>
      </c>
      <c r="H29" t="s">
        <v>76</v>
      </c>
      <c r="I29" t="s">
        <v>369</v>
      </c>
      <c r="J29">
        <v>1</v>
      </c>
      <c r="M29" t="str">
        <f t="shared" si="0"/>
        <v>1年砲丸投北村隼人</v>
      </c>
      <c r="N29">
        <f t="shared" si="1"/>
        <v>1</v>
      </c>
    </row>
    <row r="30" spans="1:14" x14ac:dyDescent="0.15">
      <c r="A30" t="s">
        <v>532</v>
      </c>
      <c r="B30" t="s">
        <v>73</v>
      </c>
      <c r="C30" s="15">
        <v>43267</v>
      </c>
      <c r="D30" t="s">
        <v>82</v>
      </c>
      <c r="E30" t="s">
        <v>577</v>
      </c>
      <c r="F30" s="5" t="s">
        <v>388</v>
      </c>
      <c r="G30">
        <v>553</v>
      </c>
      <c r="H30" t="s">
        <v>76</v>
      </c>
      <c r="I30" t="s">
        <v>342</v>
      </c>
      <c r="J30">
        <v>1</v>
      </c>
      <c r="M30" t="str">
        <f t="shared" si="0"/>
        <v>1年砲丸投木内健太郎</v>
      </c>
      <c r="N30">
        <f t="shared" si="1"/>
        <v>1</v>
      </c>
    </row>
    <row r="31" spans="1:14" x14ac:dyDescent="0.15">
      <c r="A31" t="s">
        <v>532</v>
      </c>
      <c r="B31" t="s">
        <v>73</v>
      </c>
      <c r="C31" s="15">
        <v>43267</v>
      </c>
      <c r="D31" t="s">
        <v>82</v>
      </c>
      <c r="E31" t="s">
        <v>577</v>
      </c>
      <c r="F31" s="5" t="s">
        <v>547</v>
      </c>
      <c r="G31">
        <v>573</v>
      </c>
      <c r="H31" t="s">
        <v>76</v>
      </c>
      <c r="I31" t="s">
        <v>384</v>
      </c>
      <c r="J31">
        <v>1</v>
      </c>
      <c r="M31" t="str">
        <f t="shared" si="0"/>
        <v>1年砲丸投和田湊</v>
      </c>
      <c r="N31">
        <f t="shared" si="1"/>
        <v>1</v>
      </c>
    </row>
    <row r="32" spans="1:14" x14ac:dyDescent="0.15">
      <c r="A32" t="s">
        <v>704</v>
      </c>
      <c r="B32" t="s">
        <v>500</v>
      </c>
      <c r="C32" s="15">
        <v>43317</v>
      </c>
      <c r="D32" t="s">
        <v>34</v>
      </c>
      <c r="E32" t="s">
        <v>69</v>
      </c>
      <c r="F32" s="5" t="s">
        <v>546</v>
      </c>
      <c r="G32">
        <v>1590</v>
      </c>
      <c r="H32" t="s">
        <v>76</v>
      </c>
      <c r="I32" t="s">
        <v>108</v>
      </c>
      <c r="J32">
        <v>1</v>
      </c>
      <c r="M32" t="str">
        <f t="shared" si="0"/>
        <v>ｼﾞｬﾍﾞﾘｯｸｽﾛｰ稲垣璃久</v>
      </c>
      <c r="N32">
        <f t="shared" si="1"/>
        <v>1</v>
      </c>
    </row>
    <row r="33" spans="1:14" x14ac:dyDescent="0.15">
      <c r="A33" t="s">
        <v>705</v>
      </c>
      <c r="B33" t="s">
        <v>500</v>
      </c>
      <c r="C33" s="15">
        <v>43337</v>
      </c>
      <c r="D33" t="s">
        <v>82</v>
      </c>
      <c r="E33" t="s">
        <v>69</v>
      </c>
      <c r="F33" s="5" t="s">
        <v>390</v>
      </c>
      <c r="G33">
        <v>3751</v>
      </c>
      <c r="H33" t="s">
        <v>76</v>
      </c>
      <c r="I33" t="s">
        <v>96</v>
      </c>
      <c r="J33">
        <v>2</v>
      </c>
      <c r="M33" t="str">
        <f t="shared" si="0"/>
        <v>ｼﾞｬﾍﾞﾘｯｸｽﾛｰ遠藤寿</v>
      </c>
      <c r="N33">
        <f t="shared" si="1"/>
        <v>1</v>
      </c>
    </row>
    <row r="34" spans="1:14" x14ac:dyDescent="0.15">
      <c r="A34" t="s">
        <v>578</v>
      </c>
      <c r="B34" t="s">
        <v>500</v>
      </c>
      <c r="C34" s="15">
        <v>43281</v>
      </c>
      <c r="D34" t="s">
        <v>255</v>
      </c>
      <c r="E34" t="s">
        <v>69</v>
      </c>
      <c r="F34" s="5" t="s">
        <v>220</v>
      </c>
      <c r="G34">
        <v>992</v>
      </c>
      <c r="H34" t="s">
        <v>76</v>
      </c>
      <c r="I34" t="s">
        <v>221</v>
      </c>
      <c r="J34">
        <v>3</v>
      </c>
      <c r="M34" t="str">
        <f t="shared" si="0"/>
        <v>ｼﾞｬﾍﾞﾘｯｸｽﾛｰ館田樹七</v>
      </c>
      <c r="N34" t="e">
        <f>IF(M34=#REF!,0,1)</f>
        <v>#REF!</v>
      </c>
    </row>
    <row r="35" spans="1:14" x14ac:dyDescent="0.15">
      <c r="A35" t="s">
        <v>705</v>
      </c>
      <c r="B35" t="s">
        <v>500</v>
      </c>
      <c r="C35" s="15">
        <v>43337</v>
      </c>
      <c r="D35" t="s">
        <v>255</v>
      </c>
      <c r="E35" t="s">
        <v>69</v>
      </c>
      <c r="F35" s="5" t="s">
        <v>575</v>
      </c>
      <c r="G35">
        <v>2365</v>
      </c>
      <c r="H35" t="s">
        <v>76</v>
      </c>
      <c r="I35" t="s">
        <v>106</v>
      </c>
      <c r="J35">
        <v>2</v>
      </c>
      <c r="M35" t="str">
        <f t="shared" si="0"/>
        <v>ｼﾞｬﾍﾞﾘｯｸｽﾛｰ岩越茜莉</v>
      </c>
      <c r="N35">
        <f t="shared" si="1"/>
        <v>1</v>
      </c>
    </row>
    <row r="36" spans="1:14" x14ac:dyDescent="0.15">
      <c r="A36" t="s">
        <v>704</v>
      </c>
      <c r="B36" t="s">
        <v>500</v>
      </c>
      <c r="C36" s="15">
        <v>43317</v>
      </c>
      <c r="D36" t="s">
        <v>35</v>
      </c>
      <c r="E36" t="s">
        <v>69</v>
      </c>
      <c r="F36" s="5" t="s">
        <v>701</v>
      </c>
      <c r="G36">
        <v>1763</v>
      </c>
      <c r="H36" t="s">
        <v>76</v>
      </c>
      <c r="I36" t="s">
        <v>165</v>
      </c>
      <c r="J36">
        <v>1</v>
      </c>
      <c r="M36" t="str">
        <f t="shared" si="0"/>
        <v>ｼﾞｬﾍﾞﾘｯｸｽﾛｰ菊池優璃</v>
      </c>
      <c r="N36" t="e">
        <f>IF(M36=#REF!,0,1)</f>
        <v>#REF!</v>
      </c>
    </row>
    <row r="37" spans="1:14" x14ac:dyDescent="0.15">
      <c r="A37" t="s">
        <v>705</v>
      </c>
      <c r="B37" t="s">
        <v>500</v>
      </c>
      <c r="C37" s="15">
        <v>43337</v>
      </c>
      <c r="D37" t="s">
        <v>255</v>
      </c>
      <c r="E37" t="s">
        <v>69</v>
      </c>
      <c r="F37" s="5" t="s">
        <v>700</v>
      </c>
      <c r="G37">
        <v>1862</v>
      </c>
      <c r="H37" t="s">
        <v>76</v>
      </c>
      <c r="I37" t="s">
        <v>102</v>
      </c>
      <c r="J37">
        <v>1</v>
      </c>
      <c r="M37" t="str">
        <f t="shared" si="0"/>
        <v>ｼﾞｬﾍﾞﾘｯｸｽﾛｰ吉鷹陽菜</v>
      </c>
      <c r="N37">
        <f t="shared" si="1"/>
        <v>1</v>
      </c>
    </row>
    <row r="38" spans="1:14" x14ac:dyDescent="0.15">
      <c r="A38" t="s">
        <v>705</v>
      </c>
      <c r="B38" t="s">
        <v>500</v>
      </c>
      <c r="C38" s="15">
        <v>43337</v>
      </c>
      <c r="D38" t="s">
        <v>255</v>
      </c>
      <c r="E38" t="s">
        <v>69</v>
      </c>
      <c r="F38" s="5" t="s">
        <v>716</v>
      </c>
      <c r="G38">
        <v>883</v>
      </c>
      <c r="H38" t="s">
        <v>76</v>
      </c>
      <c r="I38" t="s">
        <v>221</v>
      </c>
      <c r="J38">
        <v>1</v>
      </c>
      <c r="M38" t="str">
        <f t="shared" si="0"/>
        <v>ｼﾞｬﾍﾞﾘｯｸｽﾛｰ高木千陽</v>
      </c>
      <c r="N38" t="e">
        <f>IF(M38=#REF!,0,1)</f>
        <v>#REF!</v>
      </c>
    </row>
    <row r="39" spans="1:14" x14ac:dyDescent="0.15">
      <c r="A39" t="s">
        <v>578</v>
      </c>
      <c r="B39" t="s">
        <v>500</v>
      </c>
      <c r="C39" s="15">
        <v>43280</v>
      </c>
      <c r="D39" t="s">
        <v>82</v>
      </c>
      <c r="E39" t="s">
        <v>69</v>
      </c>
      <c r="F39" s="5" t="s">
        <v>502</v>
      </c>
      <c r="G39">
        <v>2054</v>
      </c>
      <c r="H39" t="s">
        <v>76</v>
      </c>
      <c r="I39" t="s">
        <v>106</v>
      </c>
      <c r="J39">
        <v>2</v>
      </c>
      <c r="M39" t="str">
        <f t="shared" si="0"/>
        <v>ｼﾞｬﾍﾞﾘｯｸｽﾛｰ高野宏尚</v>
      </c>
      <c r="N39">
        <f t="shared" si="1"/>
        <v>1</v>
      </c>
    </row>
    <row r="40" spans="1:14" x14ac:dyDescent="0.15">
      <c r="A40" t="s">
        <v>705</v>
      </c>
      <c r="B40" t="s">
        <v>500</v>
      </c>
      <c r="C40" s="15">
        <v>43337</v>
      </c>
      <c r="D40" t="s">
        <v>82</v>
      </c>
      <c r="E40" t="s">
        <v>69</v>
      </c>
      <c r="F40" s="5" t="s">
        <v>387</v>
      </c>
      <c r="G40">
        <v>1425</v>
      </c>
      <c r="H40" t="s">
        <v>76</v>
      </c>
      <c r="I40" t="s">
        <v>342</v>
      </c>
      <c r="J40">
        <v>1</v>
      </c>
      <c r="M40" t="str">
        <f t="shared" si="0"/>
        <v>ｼﾞｬﾍﾞﾘｯｸｽﾛｰ佐藤広大</v>
      </c>
      <c r="N40">
        <f t="shared" si="1"/>
        <v>1</v>
      </c>
    </row>
    <row r="41" spans="1:14" x14ac:dyDescent="0.15">
      <c r="A41" t="s">
        <v>578</v>
      </c>
      <c r="B41" t="s">
        <v>500</v>
      </c>
      <c r="C41" s="15">
        <v>43281</v>
      </c>
      <c r="D41" t="s">
        <v>255</v>
      </c>
      <c r="E41" t="s">
        <v>69</v>
      </c>
      <c r="F41" s="5" t="s">
        <v>258</v>
      </c>
      <c r="G41">
        <v>1932</v>
      </c>
      <c r="H41" t="s">
        <v>76</v>
      </c>
      <c r="I41" t="s">
        <v>81</v>
      </c>
      <c r="J41">
        <v>3</v>
      </c>
      <c r="M41" t="str">
        <f t="shared" si="0"/>
        <v>ｼﾞｬﾍﾞﾘｯｸｽﾛｰ坂井里緒</v>
      </c>
      <c r="N41" t="e">
        <f>IF(M41=#REF!,0,1)</f>
        <v>#REF!</v>
      </c>
    </row>
    <row r="42" spans="1:14" x14ac:dyDescent="0.15">
      <c r="A42" t="s">
        <v>704</v>
      </c>
      <c r="B42" t="s">
        <v>500</v>
      </c>
      <c r="C42" s="15">
        <v>43317</v>
      </c>
      <c r="D42" t="s">
        <v>34</v>
      </c>
      <c r="E42" t="s">
        <v>69</v>
      </c>
      <c r="F42" s="5" t="s">
        <v>164</v>
      </c>
      <c r="G42">
        <v>3320</v>
      </c>
      <c r="H42" t="s">
        <v>76</v>
      </c>
      <c r="I42" t="s">
        <v>165</v>
      </c>
      <c r="J42">
        <v>2</v>
      </c>
      <c r="M42" t="str">
        <f t="shared" si="0"/>
        <v>ｼﾞｬﾍﾞﾘｯｸｽﾛｰ三塚知輝</v>
      </c>
      <c r="N42">
        <f t="shared" si="1"/>
        <v>1</v>
      </c>
    </row>
    <row r="43" spans="1:14" x14ac:dyDescent="0.15">
      <c r="A43" t="s">
        <v>705</v>
      </c>
      <c r="B43" t="s">
        <v>500</v>
      </c>
      <c r="C43" s="15">
        <v>43337</v>
      </c>
      <c r="D43" t="s">
        <v>82</v>
      </c>
      <c r="E43" t="s">
        <v>69</v>
      </c>
      <c r="F43" s="5" t="s">
        <v>563</v>
      </c>
      <c r="G43">
        <v>2569</v>
      </c>
      <c r="H43" t="s">
        <v>76</v>
      </c>
      <c r="I43" t="s">
        <v>81</v>
      </c>
      <c r="J43">
        <v>1</v>
      </c>
      <c r="M43" t="str">
        <f t="shared" si="0"/>
        <v>ｼﾞｬﾍﾞﾘｯｸｽﾛｰ山本遥</v>
      </c>
      <c r="N43">
        <f t="shared" si="1"/>
        <v>1</v>
      </c>
    </row>
    <row r="44" spans="1:14" x14ac:dyDescent="0.15">
      <c r="A44" t="s">
        <v>578</v>
      </c>
      <c r="B44" t="s">
        <v>500</v>
      </c>
      <c r="C44" s="15">
        <v>43280</v>
      </c>
      <c r="D44" t="s">
        <v>82</v>
      </c>
      <c r="E44" t="s">
        <v>69</v>
      </c>
      <c r="F44" s="5" t="s">
        <v>587</v>
      </c>
      <c r="G44">
        <v>1643</v>
      </c>
      <c r="H44" t="s">
        <v>76</v>
      </c>
      <c r="I44" t="s">
        <v>106</v>
      </c>
      <c r="J44">
        <v>1</v>
      </c>
      <c r="M44" t="str">
        <f t="shared" si="0"/>
        <v>ｼﾞｬﾍﾞﾘｯｸｽﾛｰ山﨑歩来夢</v>
      </c>
      <c r="N44" t="e">
        <f>IF(M44=#REF!,0,1)</f>
        <v>#REF!</v>
      </c>
    </row>
    <row r="45" spans="1:14" x14ac:dyDescent="0.15">
      <c r="A45" t="s">
        <v>705</v>
      </c>
      <c r="B45" t="s">
        <v>500</v>
      </c>
      <c r="C45" s="15">
        <v>43337</v>
      </c>
      <c r="D45" t="s">
        <v>82</v>
      </c>
      <c r="E45" t="s">
        <v>69</v>
      </c>
      <c r="F45" s="5" t="s">
        <v>391</v>
      </c>
      <c r="G45">
        <v>3960</v>
      </c>
      <c r="H45" t="s">
        <v>76</v>
      </c>
      <c r="I45" t="s">
        <v>165</v>
      </c>
      <c r="J45">
        <v>2</v>
      </c>
      <c r="M45" t="str">
        <f t="shared" si="0"/>
        <v>ｼﾞｬﾍﾞﾘｯｸｽﾛｰ四ツ倉快</v>
      </c>
      <c r="N45">
        <f t="shared" si="1"/>
        <v>1</v>
      </c>
    </row>
    <row r="46" spans="1:14" x14ac:dyDescent="0.15">
      <c r="A46" t="s">
        <v>705</v>
      </c>
      <c r="B46" t="s">
        <v>500</v>
      </c>
      <c r="C46" s="15">
        <v>43337</v>
      </c>
      <c r="D46" t="s">
        <v>82</v>
      </c>
      <c r="E46" t="s">
        <v>69</v>
      </c>
      <c r="F46" s="5" t="s">
        <v>544</v>
      </c>
      <c r="G46">
        <v>1332</v>
      </c>
      <c r="H46" t="s">
        <v>76</v>
      </c>
      <c r="I46" t="s">
        <v>221</v>
      </c>
      <c r="J46">
        <v>1</v>
      </c>
      <c r="M46" t="str">
        <f t="shared" si="0"/>
        <v>ｼﾞｬﾍﾞﾘｯｸｽﾛｰ志賀一斗</v>
      </c>
      <c r="N46" t="e">
        <f>IF(M46=#REF!,0,1)</f>
        <v>#REF!</v>
      </c>
    </row>
    <row r="47" spans="1:14" x14ac:dyDescent="0.15">
      <c r="A47" t="s">
        <v>578</v>
      </c>
      <c r="B47" t="s">
        <v>500</v>
      </c>
      <c r="C47" s="15">
        <v>43281</v>
      </c>
      <c r="D47" t="s">
        <v>255</v>
      </c>
      <c r="E47" t="s">
        <v>69</v>
      </c>
      <c r="F47" s="5" t="s">
        <v>256</v>
      </c>
      <c r="G47">
        <v>1072</v>
      </c>
      <c r="H47" t="s">
        <v>76</v>
      </c>
      <c r="I47" t="s">
        <v>221</v>
      </c>
      <c r="J47">
        <v>3</v>
      </c>
      <c r="M47" t="str">
        <f t="shared" si="0"/>
        <v>ｼﾞｬﾍﾞﾘｯｸｽﾛｰ種田咲来</v>
      </c>
      <c r="N47" t="e">
        <f>IF(M47=#REF!,0,1)</f>
        <v>#REF!</v>
      </c>
    </row>
    <row r="48" spans="1:14" x14ac:dyDescent="0.15">
      <c r="A48" t="s">
        <v>704</v>
      </c>
      <c r="B48" t="s">
        <v>500</v>
      </c>
      <c r="C48" s="15">
        <v>43317</v>
      </c>
      <c r="D48" t="s">
        <v>34</v>
      </c>
      <c r="E48" t="s">
        <v>69</v>
      </c>
      <c r="F48" s="5" t="s">
        <v>392</v>
      </c>
      <c r="G48">
        <v>3711</v>
      </c>
      <c r="H48" t="s">
        <v>76</v>
      </c>
      <c r="I48" t="s">
        <v>263</v>
      </c>
      <c r="J48">
        <v>1</v>
      </c>
      <c r="M48" t="str">
        <f t="shared" si="0"/>
        <v>ｼﾞｬﾍﾞﾘｯｸｽﾛｰ小原拓真</v>
      </c>
      <c r="N48">
        <f t="shared" si="1"/>
        <v>1</v>
      </c>
    </row>
    <row r="49" spans="1:14" x14ac:dyDescent="0.15">
      <c r="A49" t="s">
        <v>705</v>
      </c>
      <c r="B49" t="s">
        <v>500</v>
      </c>
      <c r="C49" s="15">
        <v>43337</v>
      </c>
      <c r="D49" t="s">
        <v>82</v>
      </c>
      <c r="E49" t="s">
        <v>69</v>
      </c>
      <c r="F49" s="5" t="s">
        <v>588</v>
      </c>
      <c r="G49">
        <v>1579</v>
      </c>
      <c r="H49" t="s">
        <v>76</v>
      </c>
      <c r="I49" t="s">
        <v>221</v>
      </c>
      <c r="J49">
        <v>1</v>
      </c>
      <c r="M49" t="str">
        <f t="shared" si="0"/>
        <v>ｼﾞｬﾍﾞﾘｯｸｽﾛｰ杉澤快流</v>
      </c>
      <c r="N49">
        <f t="shared" si="1"/>
        <v>1</v>
      </c>
    </row>
    <row r="50" spans="1:14" x14ac:dyDescent="0.15">
      <c r="A50" t="s">
        <v>578</v>
      </c>
      <c r="B50" t="s">
        <v>500</v>
      </c>
      <c r="C50" s="15">
        <v>43280</v>
      </c>
      <c r="D50" t="s">
        <v>82</v>
      </c>
      <c r="E50" t="s">
        <v>69</v>
      </c>
      <c r="F50" s="5" t="s">
        <v>170</v>
      </c>
      <c r="G50">
        <v>1414</v>
      </c>
      <c r="H50" t="s">
        <v>76</v>
      </c>
      <c r="I50" t="s">
        <v>171</v>
      </c>
      <c r="J50">
        <v>3</v>
      </c>
      <c r="M50" t="str">
        <f t="shared" si="0"/>
        <v>ｼﾞｬﾍﾞﾘｯｸｽﾛｰ清永真翔</v>
      </c>
      <c r="N50" t="e">
        <f>IF(M50=#REF!,0,1)</f>
        <v>#REF!</v>
      </c>
    </row>
    <row r="51" spans="1:14" x14ac:dyDescent="0.15">
      <c r="A51" t="s">
        <v>578</v>
      </c>
      <c r="B51" t="s">
        <v>500</v>
      </c>
      <c r="C51" s="15">
        <v>43280</v>
      </c>
      <c r="D51" t="s">
        <v>82</v>
      </c>
      <c r="E51" t="s">
        <v>69</v>
      </c>
      <c r="F51" s="5" t="s">
        <v>393</v>
      </c>
      <c r="G51">
        <v>4270</v>
      </c>
      <c r="H51" t="s">
        <v>76</v>
      </c>
      <c r="I51" t="s">
        <v>92</v>
      </c>
      <c r="J51">
        <v>3</v>
      </c>
      <c r="M51" t="str">
        <f t="shared" si="0"/>
        <v>ｼﾞｬﾍﾞﾘｯｸｽﾛｰ石井丈太郎</v>
      </c>
      <c r="N51">
        <f t="shared" si="1"/>
        <v>1</v>
      </c>
    </row>
    <row r="52" spans="1:14" x14ac:dyDescent="0.15">
      <c r="A52" t="s">
        <v>578</v>
      </c>
      <c r="B52" t="s">
        <v>500</v>
      </c>
      <c r="C52" s="15">
        <v>43281</v>
      </c>
      <c r="D52" t="s">
        <v>255</v>
      </c>
      <c r="E52" t="s">
        <v>69</v>
      </c>
      <c r="F52" s="5" t="s">
        <v>260</v>
      </c>
      <c r="G52">
        <v>1815</v>
      </c>
      <c r="H52" t="s">
        <v>76</v>
      </c>
      <c r="I52" t="s">
        <v>261</v>
      </c>
      <c r="J52">
        <v>3</v>
      </c>
      <c r="M52" t="str">
        <f t="shared" si="0"/>
        <v>ｼﾞｬﾍﾞﾘｯｸｽﾛｰ川村夏稀</v>
      </c>
      <c r="N52">
        <f t="shared" si="1"/>
        <v>1</v>
      </c>
    </row>
    <row r="53" spans="1:14" x14ac:dyDescent="0.15">
      <c r="A53" t="s">
        <v>705</v>
      </c>
      <c r="B53" t="s">
        <v>500</v>
      </c>
      <c r="C53" s="15">
        <v>43337</v>
      </c>
      <c r="D53" t="s">
        <v>82</v>
      </c>
      <c r="E53" t="s">
        <v>69</v>
      </c>
      <c r="F53" s="5" t="s">
        <v>711</v>
      </c>
      <c r="G53">
        <v>3651</v>
      </c>
      <c r="H53" t="s">
        <v>76</v>
      </c>
      <c r="I53" t="s">
        <v>221</v>
      </c>
      <c r="J53">
        <v>1</v>
      </c>
      <c r="M53" t="str">
        <f t="shared" si="0"/>
        <v>ｼﾞｬﾍﾞﾘｯｸｽﾛｰ倉本静鬼</v>
      </c>
      <c r="N53">
        <f t="shared" si="1"/>
        <v>1</v>
      </c>
    </row>
    <row r="54" spans="1:14" x14ac:dyDescent="0.15">
      <c r="A54" t="s">
        <v>704</v>
      </c>
      <c r="B54" t="s">
        <v>500</v>
      </c>
      <c r="C54" s="15">
        <v>43317</v>
      </c>
      <c r="D54" t="s">
        <v>35</v>
      </c>
      <c r="E54" t="s">
        <v>69</v>
      </c>
      <c r="F54" s="5" t="s">
        <v>703</v>
      </c>
      <c r="G54">
        <v>1628</v>
      </c>
      <c r="H54" t="s">
        <v>76</v>
      </c>
      <c r="I54" t="s">
        <v>239</v>
      </c>
      <c r="J54">
        <v>2</v>
      </c>
      <c r="M54" t="str">
        <f t="shared" si="0"/>
        <v>ｼﾞｬﾍﾞﾘｯｸｽﾛｰ中村悠南</v>
      </c>
      <c r="N54">
        <f t="shared" si="1"/>
        <v>1</v>
      </c>
    </row>
    <row r="55" spans="1:14" x14ac:dyDescent="0.15">
      <c r="A55" s="6" t="s">
        <v>349</v>
      </c>
      <c r="B55" s="6" t="s">
        <v>73</v>
      </c>
      <c r="C55" s="13">
        <v>43232</v>
      </c>
      <c r="D55" s="6" t="s">
        <v>82</v>
      </c>
      <c r="E55" s="6" t="s">
        <v>69</v>
      </c>
      <c r="F55" s="7" t="s">
        <v>176</v>
      </c>
      <c r="G55" s="7">
        <v>3989</v>
      </c>
      <c r="H55" s="6" t="s">
        <v>76</v>
      </c>
      <c r="I55" s="6" t="s">
        <v>92</v>
      </c>
      <c r="J55" s="6">
        <v>3</v>
      </c>
      <c r="M55" t="str">
        <f t="shared" si="0"/>
        <v>ｼﾞｬﾍﾞﾘｯｸｽﾛｰ長廻湧丞</v>
      </c>
      <c r="N55" t="e">
        <f>IF(M55=#REF!,0,1)</f>
        <v>#REF!</v>
      </c>
    </row>
    <row r="56" spans="1:14" x14ac:dyDescent="0.15">
      <c r="A56" t="s">
        <v>704</v>
      </c>
      <c r="B56" t="s">
        <v>500</v>
      </c>
      <c r="C56" s="15">
        <v>43317</v>
      </c>
      <c r="D56" t="s">
        <v>34</v>
      </c>
      <c r="E56" t="s">
        <v>69</v>
      </c>
      <c r="F56" s="5" t="s">
        <v>694</v>
      </c>
      <c r="G56">
        <v>3463</v>
      </c>
      <c r="H56" t="s">
        <v>76</v>
      </c>
      <c r="I56" t="s">
        <v>261</v>
      </c>
      <c r="J56">
        <v>2</v>
      </c>
      <c r="M56" t="str">
        <f t="shared" si="0"/>
        <v>ｼﾞｬﾍﾞﾘｯｸｽﾛｰ田中達也</v>
      </c>
      <c r="N56">
        <f t="shared" si="1"/>
        <v>1</v>
      </c>
    </row>
    <row r="57" spans="1:14" x14ac:dyDescent="0.15">
      <c r="A57" t="s">
        <v>705</v>
      </c>
      <c r="B57" t="s">
        <v>500</v>
      </c>
      <c r="C57" s="15">
        <v>43337</v>
      </c>
      <c r="D57" t="s">
        <v>82</v>
      </c>
      <c r="E57" t="s">
        <v>69</v>
      </c>
      <c r="F57" s="5" t="s">
        <v>692</v>
      </c>
      <c r="G57">
        <v>2767</v>
      </c>
      <c r="H57" t="s">
        <v>76</v>
      </c>
      <c r="I57" t="s">
        <v>165</v>
      </c>
      <c r="J57">
        <v>1</v>
      </c>
      <c r="M57" t="str">
        <f t="shared" si="0"/>
        <v>ｼﾞｬﾍﾞﾘｯｸｽﾛｰ渡邉日向</v>
      </c>
      <c r="N57">
        <f t="shared" si="1"/>
        <v>1</v>
      </c>
    </row>
    <row r="58" spans="1:14" x14ac:dyDescent="0.15">
      <c r="A58" s="6" t="s">
        <v>349</v>
      </c>
      <c r="B58" s="6" t="s">
        <v>73</v>
      </c>
      <c r="C58" s="13">
        <v>43232</v>
      </c>
      <c r="D58" s="6" t="s">
        <v>255</v>
      </c>
      <c r="E58" s="6" t="s">
        <v>69</v>
      </c>
      <c r="F58" s="7" t="s">
        <v>445</v>
      </c>
      <c r="G58" s="7">
        <v>1416</v>
      </c>
      <c r="H58" s="6" t="s">
        <v>76</v>
      </c>
      <c r="I58" s="6" t="s">
        <v>102</v>
      </c>
      <c r="J58" s="6">
        <v>1</v>
      </c>
      <c r="M58" t="str">
        <f t="shared" si="0"/>
        <v>ｼﾞｬﾍﾞﾘｯｸｽﾛｰ畠野美優</v>
      </c>
      <c r="N58" t="e">
        <f>IF(M58=#REF!,0,1)</f>
        <v>#REF!</v>
      </c>
    </row>
    <row r="59" spans="1:14" x14ac:dyDescent="0.15">
      <c r="A59" s="6" t="s">
        <v>349</v>
      </c>
      <c r="B59" s="6" t="s">
        <v>73</v>
      </c>
      <c r="C59" s="13">
        <v>43232</v>
      </c>
      <c r="D59" s="6" t="s">
        <v>82</v>
      </c>
      <c r="E59" s="6" t="s">
        <v>69</v>
      </c>
      <c r="F59" s="7" t="s">
        <v>394</v>
      </c>
      <c r="G59" s="7">
        <v>3375</v>
      </c>
      <c r="H59" s="6" t="s">
        <v>76</v>
      </c>
      <c r="I59" s="6" t="s">
        <v>108</v>
      </c>
      <c r="J59" s="6">
        <v>3</v>
      </c>
      <c r="M59" t="str">
        <f t="shared" si="0"/>
        <v>ｼﾞｬﾍﾞﾘｯｸｽﾛｰ八重樫春人</v>
      </c>
      <c r="N59">
        <f t="shared" ref="N59:N116" si="2">IF(M59=M58,0,1)</f>
        <v>1</v>
      </c>
    </row>
    <row r="60" spans="1:14" x14ac:dyDescent="0.15">
      <c r="A60" t="s">
        <v>704</v>
      </c>
      <c r="B60" t="s">
        <v>500</v>
      </c>
      <c r="C60" s="15">
        <v>43317</v>
      </c>
      <c r="D60" t="s">
        <v>34</v>
      </c>
      <c r="E60" t="s">
        <v>69</v>
      </c>
      <c r="F60" s="5" t="s">
        <v>366</v>
      </c>
      <c r="G60">
        <v>3318</v>
      </c>
      <c r="H60" t="s">
        <v>76</v>
      </c>
      <c r="I60" t="s">
        <v>261</v>
      </c>
      <c r="J60">
        <v>1</v>
      </c>
      <c r="M60" t="str">
        <f t="shared" si="0"/>
        <v>ｼﾞｬﾍﾞﾘｯｸｽﾛｰ福田悠介</v>
      </c>
      <c r="N60">
        <f t="shared" si="2"/>
        <v>1</v>
      </c>
    </row>
    <row r="61" spans="1:14" x14ac:dyDescent="0.15">
      <c r="A61" t="s">
        <v>705</v>
      </c>
      <c r="B61" t="s">
        <v>500</v>
      </c>
      <c r="C61" s="15">
        <v>43337</v>
      </c>
      <c r="D61" t="s">
        <v>82</v>
      </c>
      <c r="E61" t="s">
        <v>69</v>
      </c>
      <c r="F61" s="5" t="s">
        <v>560</v>
      </c>
      <c r="G61">
        <v>2399</v>
      </c>
      <c r="H61" t="s">
        <v>76</v>
      </c>
      <c r="I61" t="s">
        <v>239</v>
      </c>
      <c r="J61">
        <v>1</v>
      </c>
      <c r="M61" t="str">
        <f t="shared" si="0"/>
        <v>ｼﾞｬﾍﾞﾘｯｸｽﾛｰ平佐太一</v>
      </c>
      <c r="N61">
        <f t="shared" si="2"/>
        <v>1</v>
      </c>
    </row>
    <row r="62" spans="1:14" x14ac:dyDescent="0.15">
      <c r="A62" t="s">
        <v>705</v>
      </c>
      <c r="B62" t="s">
        <v>500</v>
      </c>
      <c r="C62" s="15">
        <v>43337</v>
      </c>
      <c r="D62" t="s">
        <v>82</v>
      </c>
      <c r="E62" t="s">
        <v>69</v>
      </c>
      <c r="F62" s="5" t="s">
        <v>589</v>
      </c>
      <c r="G62">
        <v>1997</v>
      </c>
      <c r="H62" t="s">
        <v>76</v>
      </c>
      <c r="I62" t="s">
        <v>342</v>
      </c>
      <c r="J62">
        <v>2</v>
      </c>
      <c r="M62" t="str">
        <f t="shared" si="0"/>
        <v>ｼﾞｬﾍﾞﾘｯｸｽﾛｰ豊田琉偉</v>
      </c>
      <c r="N62" t="e">
        <f>IF(M62=#REF!,0,1)</f>
        <v>#REF!</v>
      </c>
    </row>
    <row r="63" spans="1:14" x14ac:dyDescent="0.15">
      <c r="A63" t="s">
        <v>705</v>
      </c>
      <c r="B63" t="s">
        <v>500</v>
      </c>
      <c r="C63" s="15">
        <v>43337</v>
      </c>
      <c r="D63" t="s">
        <v>82</v>
      </c>
      <c r="E63" t="s">
        <v>69</v>
      </c>
      <c r="F63" s="5" t="s">
        <v>693</v>
      </c>
      <c r="G63">
        <v>2431</v>
      </c>
      <c r="H63" t="s">
        <v>76</v>
      </c>
      <c r="I63" t="s">
        <v>171</v>
      </c>
      <c r="J63">
        <v>2</v>
      </c>
      <c r="M63" t="str">
        <f t="shared" si="0"/>
        <v>ｼﾞｬﾍﾞﾘｯｸｽﾛｰ堀口慎之助</v>
      </c>
      <c r="N63" t="e">
        <f>IF(M63=#REF!,0,1)</f>
        <v>#REF!</v>
      </c>
    </row>
    <row r="64" spans="1:14" x14ac:dyDescent="0.15">
      <c r="A64" t="s">
        <v>704</v>
      </c>
      <c r="B64" t="s">
        <v>500</v>
      </c>
      <c r="C64" s="15">
        <v>43317</v>
      </c>
      <c r="D64" t="s">
        <v>35</v>
      </c>
      <c r="E64" t="s">
        <v>69</v>
      </c>
      <c r="F64" s="5" t="s">
        <v>702</v>
      </c>
      <c r="G64">
        <v>1786</v>
      </c>
      <c r="H64" t="s">
        <v>76</v>
      </c>
      <c r="I64" t="s">
        <v>165</v>
      </c>
      <c r="J64">
        <v>1</v>
      </c>
      <c r="M64" t="str">
        <f t="shared" si="0"/>
        <v>ｼﾞｬﾍﾞﾘｯｸｽﾛｰ木村紗彩</v>
      </c>
      <c r="N64" t="e">
        <f>IF(M64=#REF!,0,1)</f>
        <v>#REF!</v>
      </c>
    </row>
    <row r="65" spans="1:14" x14ac:dyDescent="0.15">
      <c r="A65" t="s">
        <v>578</v>
      </c>
      <c r="B65" t="s">
        <v>500</v>
      </c>
      <c r="C65" s="15">
        <v>43281</v>
      </c>
      <c r="D65" t="s">
        <v>255</v>
      </c>
      <c r="E65" t="s">
        <v>69</v>
      </c>
      <c r="F65" s="5" t="s">
        <v>257</v>
      </c>
      <c r="G65">
        <v>1588</v>
      </c>
      <c r="H65" t="s">
        <v>76</v>
      </c>
      <c r="I65" t="s">
        <v>221</v>
      </c>
      <c r="J65">
        <v>3</v>
      </c>
      <c r="M65" t="str">
        <f t="shared" si="0"/>
        <v>ｼﾞｬﾍﾞﾘｯｸｽﾛｰ木村美唯</v>
      </c>
      <c r="N65" t="e">
        <f>IF(M65=#REF!,0,1)</f>
        <v>#REF!</v>
      </c>
    </row>
    <row r="66" spans="1:14" x14ac:dyDescent="0.15">
      <c r="A66" s="6" t="s">
        <v>349</v>
      </c>
      <c r="B66" s="6" t="s">
        <v>73</v>
      </c>
      <c r="C66" s="13">
        <v>43232</v>
      </c>
      <c r="D66" s="6" t="s">
        <v>82</v>
      </c>
      <c r="E66" s="6" t="s">
        <v>69</v>
      </c>
      <c r="F66" s="7" t="s">
        <v>388</v>
      </c>
      <c r="G66" s="7">
        <v>1985</v>
      </c>
      <c r="H66" s="6" t="s">
        <v>76</v>
      </c>
      <c r="I66" s="6" t="s">
        <v>342</v>
      </c>
      <c r="J66" s="6">
        <v>1</v>
      </c>
      <c r="M66" t="str">
        <f t="shared" ref="M66:M129" si="3">E66&amp;F66</f>
        <v>ｼﾞｬﾍﾞﾘｯｸｽﾛｰ木内健太郎</v>
      </c>
      <c r="N66">
        <f t="shared" si="2"/>
        <v>1</v>
      </c>
    </row>
    <row r="67" spans="1:14" x14ac:dyDescent="0.15">
      <c r="A67" t="s">
        <v>578</v>
      </c>
      <c r="B67" t="s">
        <v>500</v>
      </c>
      <c r="C67" s="15">
        <v>43280</v>
      </c>
      <c r="D67" t="s">
        <v>82</v>
      </c>
      <c r="E67" t="s">
        <v>69</v>
      </c>
      <c r="F67" s="5" t="s">
        <v>389</v>
      </c>
      <c r="G67">
        <v>2395</v>
      </c>
      <c r="H67" t="s">
        <v>76</v>
      </c>
      <c r="I67" t="s">
        <v>106</v>
      </c>
      <c r="J67">
        <v>2</v>
      </c>
      <c r="M67" t="str">
        <f t="shared" si="3"/>
        <v>ｼﾞｬﾍﾞﾘｯｸｽﾛｰ野口万里</v>
      </c>
      <c r="N67" t="e">
        <f>IF(M67=#REF!,0,1)</f>
        <v>#REF!</v>
      </c>
    </row>
    <row r="68" spans="1:14" x14ac:dyDescent="0.15">
      <c r="A68" s="6" t="s">
        <v>349</v>
      </c>
      <c r="B68" s="6" t="s">
        <v>73</v>
      </c>
      <c r="C68" s="13">
        <v>43232</v>
      </c>
      <c r="D68" s="6" t="s">
        <v>82</v>
      </c>
      <c r="E68" s="6" t="s">
        <v>69</v>
      </c>
      <c r="F68" s="7" t="s">
        <v>173</v>
      </c>
      <c r="G68" s="7">
        <v>2870</v>
      </c>
      <c r="H68" s="6" t="s">
        <v>76</v>
      </c>
      <c r="I68" s="6" t="s">
        <v>174</v>
      </c>
      <c r="J68" s="6">
        <v>2</v>
      </c>
      <c r="M68" t="str">
        <f t="shared" si="3"/>
        <v>ｼﾞｬﾍﾞﾘｯｸｽﾛｰ鈴木康世</v>
      </c>
      <c r="N68">
        <f t="shared" si="2"/>
        <v>1</v>
      </c>
    </row>
    <row r="69" spans="1:14" x14ac:dyDescent="0.15">
      <c r="A69" s="6" t="s">
        <v>499</v>
      </c>
      <c r="B69" s="6" t="s">
        <v>500</v>
      </c>
      <c r="C69" s="13">
        <v>43232</v>
      </c>
      <c r="D69" s="6" t="s">
        <v>179</v>
      </c>
      <c r="E69" s="6" t="s">
        <v>70</v>
      </c>
      <c r="F69" s="7" t="s">
        <v>212</v>
      </c>
      <c r="G69" s="7">
        <v>3189</v>
      </c>
      <c r="H69" s="6" t="s">
        <v>76</v>
      </c>
      <c r="I69" s="6" t="s">
        <v>183</v>
      </c>
      <c r="J69" s="6">
        <v>5</v>
      </c>
      <c r="M69" t="str">
        <f t="shared" si="3"/>
        <v>ｼﾞｬﾍﾞﾘｯｸﾎﾞｰﾙ投阿部空晴</v>
      </c>
      <c r="N69">
        <f t="shared" si="2"/>
        <v>1</v>
      </c>
    </row>
    <row r="70" spans="1:14" x14ac:dyDescent="0.15">
      <c r="A70" t="s">
        <v>632</v>
      </c>
      <c r="B70" t="s">
        <v>73</v>
      </c>
      <c r="C70" s="15">
        <v>43268</v>
      </c>
      <c r="D70" t="s">
        <v>179</v>
      </c>
      <c r="E70" t="s">
        <v>70</v>
      </c>
      <c r="F70" s="5" t="s">
        <v>650</v>
      </c>
      <c r="G70">
        <v>2763</v>
      </c>
      <c r="H70" t="s">
        <v>76</v>
      </c>
      <c r="I70" t="s">
        <v>188</v>
      </c>
      <c r="J70">
        <v>3</v>
      </c>
      <c r="M70" t="str">
        <f t="shared" si="3"/>
        <v>ｼﾞｬﾍﾞﾘｯｸﾎﾞｰﾙ投安井一晴</v>
      </c>
      <c r="N70">
        <f t="shared" si="2"/>
        <v>1</v>
      </c>
    </row>
    <row r="71" spans="1:14" x14ac:dyDescent="0.15">
      <c r="A71" t="s">
        <v>632</v>
      </c>
      <c r="B71" t="s">
        <v>73</v>
      </c>
      <c r="C71" s="15">
        <v>43268</v>
      </c>
      <c r="D71" t="s">
        <v>179</v>
      </c>
      <c r="E71" t="s">
        <v>70</v>
      </c>
      <c r="F71" s="5" t="s">
        <v>634</v>
      </c>
      <c r="G71">
        <v>2940</v>
      </c>
      <c r="H71" t="s">
        <v>76</v>
      </c>
      <c r="I71" t="s">
        <v>422</v>
      </c>
      <c r="J71">
        <v>6</v>
      </c>
      <c r="M71" t="str">
        <f t="shared" si="3"/>
        <v>ｼﾞｬﾍﾞﾘｯｸﾎﾞｰﾙ投安藤聖奈</v>
      </c>
      <c r="N71">
        <f t="shared" si="2"/>
        <v>1</v>
      </c>
    </row>
    <row r="72" spans="1:14" x14ac:dyDescent="0.15">
      <c r="A72" s="6" t="s">
        <v>349</v>
      </c>
      <c r="B72" s="6" t="s">
        <v>73</v>
      </c>
      <c r="C72" s="13">
        <v>43232</v>
      </c>
      <c r="D72" s="6" t="s">
        <v>270</v>
      </c>
      <c r="E72" s="6" t="s">
        <v>70</v>
      </c>
      <c r="F72" s="7" t="s">
        <v>455</v>
      </c>
      <c r="G72" s="7">
        <v>2751</v>
      </c>
      <c r="H72" s="6" t="s">
        <v>76</v>
      </c>
      <c r="I72" s="6" t="s">
        <v>422</v>
      </c>
      <c r="J72" s="6">
        <v>5</v>
      </c>
      <c r="M72" t="str">
        <f t="shared" si="3"/>
        <v>ｼﾞｬﾍﾞﾘｯｸﾎﾞｰﾙ投安藤和</v>
      </c>
      <c r="N72">
        <f t="shared" si="2"/>
        <v>1</v>
      </c>
    </row>
    <row r="73" spans="1:14" x14ac:dyDescent="0.15">
      <c r="A73" t="s">
        <v>632</v>
      </c>
      <c r="B73" t="s">
        <v>73</v>
      </c>
      <c r="C73" s="15">
        <v>43268</v>
      </c>
      <c r="D73" t="s">
        <v>179</v>
      </c>
      <c r="E73" t="s">
        <v>70</v>
      </c>
      <c r="F73" s="5" t="s">
        <v>645</v>
      </c>
      <c r="G73">
        <v>2540</v>
      </c>
      <c r="H73" t="s">
        <v>76</v>
      </c>
      <c r="I73" t="s">
        <v>188</v>
      </c>
      <c r="J73">
        <v>3</v>
      </c>
      <c r="M73" t="str">
        <f t="shared" si="3"/>
        <v>ｼﾞｬﾍﾞﾘｯｸﾎﾞｰﾙ投伊藤悦大</v>
      </c>
      <c r="N73">
        <f t="shared" si="2"/>
        <v>1</v>
      </c>
    </row>
    <row r="74" spans="1:14" x14ac:dyDescent="0.15">
      <c r="A74" t="s">
        <v>632</v>
      </c>
      <c r="B74" t="s">
        <v>73</v>
      </c>
      <c r="C74" s="15">
        <v>43268</v>
      </c>
      <c r="D74" t="s">
        <v>270</v>
      </c>
      <c r="E74" t="s">
        <v>70</v>
      </c>
      <c r="F74" s="5" t="s">
        <v>656</v>
      </c>
      <c r="G74">
        <v>1357</v>
      </c>
      <c r="H74" t="s">
        <v>76</v>
      </c>
      <c r="I74" t="s">
        <v>640</v>
      </c>
      <c r="J74">
        <v>5</v>
      </c>
      <c r="M74" t="str">
        <f t="shared" si="3"/>
        <v>ｼﾞｬﾍﾞﾘｯｸﾎﾞｰﾙ投宇野心桜</v>
      </c>
      <c r="N74">
        <f t="shared" si="2"/>
        <v>1</v>
      </c>
    </row>
    <row r="75" spans="1:14" x14ac:dyDescent="0.15">
      <c r="A75" s="6" t="s">
        <v>349</v>
      </c>
      <c r="B75" s="6" t="s">
        <v>73</v>
      </c>
      <c r="C75" s="13">
        <v>43253</v>
      </c>
      <c r="D75" s="6" t="s">
        <v>32</v>
      </c>
      <c r="E75" s="6" t="s">
        <v>70</v>
      </c>
      <c r="F75" s="7" t="s">
        <v>512</v>
      </c>
      <c r="G75" s="7">
        <v>3260</v>
      </c>
      <c r="H75" s="6" t="s">
        <v>76</v>
      </c>
      <c r="I75" s="6" t="s">
        <v>183</v>
      </c>
      <c r="J75" s="6">
        <v>4</v>
      </c>
      <c r="M75" t="str">
        <f t="shared" si="3"/>
        <v>ｼﾞｬﾍﾞﾘｯｸﾎﾞｰﾙ投浦田誉人</v>
      </c>
      <c r="N75">
        <f t="shared" si="2"/>
        <v>1</v>
      </c>
    </row>
    <row r="76" spans="1:14" x14ac:dyDescent="0.15">
      <c r="A76" s="6" t="s">
        <v>349</v>
      </c>
      <c r="B76" s="6" t="s">
        <v>73</v>
      </c>
      <c r="C76" s="13">
        <v>43232</v>
      </c>
      <c r="D76" s="6" t="s">
        <v>179</v>
      </c>
      <c r="E76" s="6" t="s">
        <v>70</v>
      </c>
      <c r="F76" s="7" t="s">
        <v>404</v>
      </c>
      <c r="G76" s="7">
        <v>3670</v>
      </c>
      <c r="H76" s="6" t="s">
        <v>76</v>
      </c>
      <c r="I76" s="6" t="s">
        <v>272</v>
      </c>
      <c r="J76" s="6">
        <v>5</v>
      </c>
      <c r="M76" t="str">
        <f t="shared" si="3"/>
        <v>ｼﾞｬﾍﾞﾘｯｸﾎﾞｰﾙ投横山祐汰</v>
      </c>
      <c r="N76">
        <f t="shared" si="2"/>
        <v>1</v>
      </c>
    </row>
    <row r="77" spans="1:14" x14ac:dyDescent="0.15">
      <c r="A77" t="s">
        <v>632</v>
      </c>
      <c r="B77" t="s">
        <v>73</v>
      </c>
      <c r="C77" s="15">
        <v>43268</v>
      </c>
      <c r="D77" t="s">
        <v>179</v>
      </c>
      <c r="E77" t="s">
        <v>70</v>
      </c>
      <c r="F77" s="5" t="s">
        <v>424</v>
      </c>
      <c r="G77">
        <v>3552</v>
      </c>
      <c r="H77" t="s">
        <v>76</v>
      </c>
      <c r="I77" t="s">
        <v>203</v>
      </c>
      <c r="J77">
        <v>4</v>
      </c>
      <c r="M77" t="str">
        <f t="shared" si="3"/>
        <v>ｼﾞｬﾍﾞﾘｯｸﾎﾞｰﾙ投岡崎楓</v>
      </c>
      <c r="N77">
        <f t="shared" si="2"/>
        <v>1</v>
      </c>
    </row>
    <row r="78" spans="1:14" x14ac:dyDescent="0.15">
      <c r="A78" s="6" t="s">
        <v>499</v>
      </c>
      <c r="B78" s="6" t="s">
        <v>500</v>
      </c>
      <c r="C78" s="13">
        <v>43232</v>
      </c>
      <c r="D78" s="6" t="s">
        <v>179</v>
      </c>
      <c r="E78" s="6" t="s">
        <v>70</v>
      </c>
      <c r="F78" s="7" t="s">
        <v>400</v>
      </c>
      <c r="G78" s="7">
        <v>3402</v>
      </c>
      <c r="H78" s="6" t="s">
        <v>76</v>
      </c>
      <c r="I78" s="6" t="s">
        <v>188</v>
      </c>
      <c r="J78" s="6">
        <v>6</v>
      </c>
      <c r="M78" t="str">
        <f t="shared" si="3"/>
        <v>ｼﾞｬﾍﾞﾘｯｸﾎﾞｰﾙ投岡田奏斗</v>
      </c>
      <c r="N78">
        <f t="shared" si="2"/>
        <v>1</v>
      </c>
    </row>
    <row r="79" spans="1:14" x14ac:dyDescent="0.15">
      <c r="A79" t="s">
        <v>616</v>
      </c>
      <c r="B79" t="s">
        <v>617</v>
      </c>
      <c r="C79" s="43">
        <v>43297</v>
      </c>
      <c r="D79" t="s">
        <v>618</v>
      </c>
      <c r="E79" t="s">
        <v>70</v>
      </c>
      <c r="F79" t="s">
        <v>423</v>
      </c>
      <c r="G79">
        <v>3837</v>
      </c>
      <c r="H79" t="s">
        <v>619</v>
      </c>
      <c r="I79" s="6" t="s">
        <v>183</v>
      </c>
      <c r="J79">
        <v>5</v>
      </c>
      <c r="M79" t="str">
        <f t="shared" si="3"/>
        <v>ｼﾞｬﾍﾞﾘｯｸﾎﾞｰﾙ投角田蓮</v>
      </c>
      <c r="N79">
        <f t="shared" si="2"/>
        <v>1</v>
      </c>
    </row>
    <row r="80" spans="1:14" x14ac:dyDescent="0.15">
      <c r="A80" t="s">
        <v>632</v>
      </c>
      <c r="B80" t="s">
        <v>73</v>
      </c>
      <c r="C80" s="15">
        <v>43268</v>
      </c>
      <c r="D80" t="s">
        <v>179</v>
      </c>
      <c r="E80" t="s">
        <v>70</v>
      </c>
      <c r="F80" s="5" t="s">
        <v>516</v>
      </c>
      <c r="G80">
        <v>2467</v>
      </c>
      <c r="H80" t="s">
        <v>76</v>
      </c>
      <c r="I80" t="s">
        <v>181</v>
      </c>
      <c r="J80">
        <v>3</v>
      </c>
      <c r="M80" t="str">
        <f t="shared" si="3"/>
        <v>ｼﾞｬﾍﾞﾘｯｸﾎﾞｰﾙ投鎌田亜津煌</v>
      </c>
      <c r="N80">
        <f t="shared" si="2"/>
        <v>1</v>
      </c>
    </row>
    <row r="81" spans="1:14" x14ac:dyDescent="0.15">
      <c r="A81" t="s">
        <v>632</v>
      </c>
      <c r="B81" t="s">
        <v>73</v>
      </c>
      <c r="C81" s="15">
        <v>43268</v>
      </c>
      <c r="D81" t="s">
        <v>179</v>
      </c>
      <c r="E81" t="s">
        <v>70</v>
      </c>
      <c r="F81" s="5" t="s">
        <v>646</v>
      </c>
      <c r="G81">
        <v>2143</v>
      </c>
      <c r="H81" t="s">
        <v>76</v>
      </c>
      <c r="I81" t="s">
        <v>188</v>
      </c>
      <c r="J81">
        <v>3</v>
      </c>
      <c r="M81" t="str">
        <f t="shared" si="3"/>
        <v>ｼﾞｬﾍﾞﾘｯｸﾎﾞｰﾙ投刈屋柊晴</v>
      </c>
      <c r="N81">
        <f t="shared" si="2"/>
        <v>1</v>
      </c>
    </row>
    <row r="82" spans="1:14" x14ac:dyDescent="0.15">
      <c r="A82" t="s">
        <v>632</v>
      </c>
      <c r="B82" t="s">
        <v>73</v>
      </c>
      <c r="C82" s="15">
        <v>43268</v>
      </c>
      <c r="D82" t="s">
        <v>270</v>
      </c>
      <c r="E82" t="s">
        <v>70</v>
      </c>
      <c r="F82" s="5" t="s">
        <v>657</v>
      </c>
      <c r="G82">
        <v>2443</v>
      </c>
      <c r="H82" t="s">
        <v>76</v>
      </c>
      <c r="I82" t="s">
        <v>186</v>
      </c>
      <c r="J82">
        <v>5</v>
      </c>
      <c r="M82" t="str">
        <f t="shared" si="3"/>
        <v>ｼﾞｬﾍﾞﾘｯｸﾎﾞｰﾙ投関谷風香</v>
      </c>
      <c r="N82">
        <f t="shared" si="2"/>
        <v>1</v>
      </c>
    </row>
    <row r="83" spans="1:14" x14ac:dyDescent="0.15">
      <c r="A83" t="s">
        <v>632</v>
      </c>
      <c r="B83" t="s">
        <v>73</v>
      </c>
      <c r="C83" s="15">
        <v>43268</v>
      </c>
      <c r="D83" t="s">
        <v>179</v>
      </c>
      <c r="E83" t="s">
        <v>70</v>
      </c>
      <c r="F83" s="5" t="s">
        <v>641</v>
      </c>
      <c r="G83">
        <v>2211</v>
      </c>
      <c r="H83" t="s">
        <v>76</v>
      </c>
      <c r="I83" t="s">
        <v>183</v>
      </c>
      <c r="J83">
        <v>4</v>
      </c>
      <c r="M83" t="str">
        <f t="shared" si="3"/>
        <v>ｼﾞｬﾍﾞﾘｯｸﾎﾞｰﾙ投舘日々輝</v>
      </c>
      <c r="N83">
        <f t="shared" si="2"/>
        <v>1</v>
      </c>
    </row>
    <row r="84" spans="1:14" x14ac:dyDescent="0.15">
      <c r="A84" s="6" t="s">
        <v>349</v>
      </c>
      <c r="B84" s="6" t="s">
        <v>73</v>
      </c>
      <c r="C84" s="13">
        <v>43253</v>
      </c>
      <c r="D84" s="6" t="s">
        <v>32</v>
      </c>
      <c r="E84" s="6" t="s">
        <v>70</v>
      </c>
      <c r="F84" s="7" t="s">
        <v>204</v>
      </c>
      <c r="G84" s="7">
        <v>2047</v>
      </c>
      <c r="H84" s="6" t="s">
        <v>76</v>
      </c>
      <c r="I84" s="6" t="s">
        <v>188</v>
      </c>
      <c r="J84" s="6">
        <v>5</v>
      </c>
      <c r="M84" t="str">
        <f t="shared" si="3"/>
        <v>ｼﾞｬﾍﾞﾘｯｸﾎﾞｰﾙ投岩崎鼓太郎</v>
      </c>
      <c r="N84">
        <f t="shared" si="2"/>
        <v>1</v>
      </c>
    </row>
    <row r="85" spans="1:14" x14ac:dyDescent="0.15">
      <c r="A85" t="s">
        <v>632</v>
      </c>
      <c r="B85" t="s">
        <v>73</v>
      </c>
      <c r="C85" s="15">
        <v>43268</v>
      </c>
      <c r="D85" t="s">
        <v>179</v>
      </c>
      <c r="E85" t="s">
        <v>70</v>
      </c>
      <c r="F85" s="5" t="s">
        <v>416</v>
      </c>
      <c r="G85">
        <v>2372</v>
      </c>
      <c r="H85" t="s">
        <v>76</v>
      </c>
      <c r="I85" t="s">
        <v>183</v>
      </c>
      <c r="J85">
        <v>4</v>
      </c>
      <c r="M85" t="str">
        <f t="shared" si="3"/>
        <v>ｼﾞｬﾍﾞﾘｯｸﾎﾞｰﾙ投吉田仙太</v>
      </c>
      <c r="N85">
        <f t="shared" si="2"/>
        <v>1</v>
      </c>
    </row>
    <row r="86" spans="1:14" x14ac:dyDescent="0.15">
      <c r="A86" t="s">
        <v>616</v>
      </c>
      <c r="B86" t="s">
        <v>617</v>
      </c>
      <c r="C86" s="43">
        <v>43296</v>
      </c>
      <c r="D86" t="s">
        <v>618</v>
      </c>
      <c r="E86" t="s">
        <v>70</v>
      </c>
      <c r="F86" t="s">
        <v>624</v>
      </c>
      <c r="G86">
        <v>4433</v>
      </c>
      <c r="H86" t="s">
        <v>619</v>
      </c>
      <c r="I86" t="s">
        <v>428</v>
      </c>
      <c r="J86">
        <v>6</v>
      </c>
      <c r="M86" t="str">
        <f t="shared" si="3"/>
        <v>ｼﾞｬﾍﾞﾘｯｸﾎﾞｰﾙ投吉田頼生</v>
      </c>
      <c r="N86">
        <f t="shared" si="2"/>
        <v>1</v>
      </c>
    </row>
    <row r="87" spans="1:14" x14ac:dyDescent="0.15">
      <c r="A87" t="s">
        <v>632</v>
      </c>
      <c r="B87" t="s">
        <v>73</v>
      </c>
      <c r="C87" s="15">
        <v>43268</v>
      </c>
      <c r="D87" t="s">
        <v>270</v>
      </c>
      <c r="E87" t="s">
        <v>70</v>
      </c>
      <c r="F87" s="5" t="s">
        <v>452</v>
      </c>
      <c r="G87">
        <v>1322</v>
      </c>
      <c r="H87" t="s">
        <v>76</v>
      </c>
      <c r="I87" t="s">
        <v>181</v>
      </c>
      <c r="J87">
        <v>4</v>
      </c>
      <c r="M87" t="str">
        <f t="shared" si="3"/>
        <v>ｼﾞｬﾍﾞﾘｯｸﾎﾞｰﾙ投久保田颯歩</v>
      </c>
      <c r="N87">
        <f t="shared" si="2"/>
        <v>1</v>
      </c>
    </row>
    <row r="88" spans="1:14" x14ac:dyDescent="0.15">
      <c r="A88" s="6" t="s">
        <v>499</v>
      </c>
      <c r="B88" s="6" t="s">
        <v>500</v>
      </c>
      <c r="C88" s="13">
        <v>43232</v>
      </c>
      <c r="D88" s="6" t="s">
        <v>270</v>
      </c>
      <c r="E88" s="6" t="s">
        <v>70</v>
      </c>
      <c r="F88" s="7" t="s">
        <v>454</v>
      </c>
      <c r="G88" s="7">
        <v>1536</v>
      </c>
      <c r="H88" s="6" t="s">
        <v>76</v>
      </c>
      <c r="I88" s="6" t="s">
        <v>422</v>
      </c>
      <c r="J88" s="6">
        <v>5</v>
      </c>
      <c r="M88" t="str">
        <f t="shared" si="3"/>
        <v>ｼﾞｬﾍﾞﾘｯｸﾎﾞｰﾙ投久保和未</v>
      </c>
      <c r="N88">
        <f t="shared" si="2"/>
        <v>1</v>
      </c>
    </row>
    <row r="89" spans="1:14" x14ac:dyDescent="0.15">
      <c r="A89" t="s">
        <v>632</v>
      </c>
      <c r="B89" t="s">
        <v>73</v>
      </c>
      <c r="C89" s="15">
        <v>43268</v>
      </c>
      <c r="D89" t="s">
        <v>179</v>
      </c>
      <c r="E89" t="s">
        <v>70</v>
      </c>
      <c r="F89" s="5" t="s">
        <v>652</v>
      </c>
      <c r="G89">
        <v>2986</v>
      </c>
      <c r="H89" t="s">
        <v>76</v>
      </c>
      <c r="I89" t="s">
        <v>188</v>
      </c>
      <c r="J89">
        <v>3</v>
      </c>
      <c r="M89" t="str">
        <f t="shared" si="3"/>
        <v>ｼﾞｬﾍﾞﾘｯｸﾎﾞｰﾙ投工藤龍祈</v>
      </c>
      <c r="N89">
        <f t="shared" si="2"/>
        <v>1</v>
      </c>
    </row>
    <row r="90" spans="1:14" x14ac:dyDescent="0.15">
      <c r="A90" t="s">
        <v>632</v>
      </c>
      <c r="B90" t="s">
        <v>73</v>
      </c>
      <c r="C90" s="15">
        <v>43268</v>
      </c>
      <c r="D90" t="s">
        <v>179</v>
      </c>
      <c r="E90" t="s">
        <v>70</v>
      </c>
      <c r="F90" s="5" t="s">
        <v>639</v>
      </c>
      <c r="G90">
        <v>2497</v>
      </c>
      <c r="H90" t="s">
        <v>76</v>
      </c>
      <c r="I90" t="s">
        <v>640</v>
      </c>
      <c r="J90">
        <v>5</v>
      </c>
      <c r="M90" t="str">
        <f t="shared" si="3"/>
        <v>ｼﾞｬﾍﾞﾘｯｸﾎﾞｰﾙ投江添陽人</v>
      </c>
      <c r="N90">
        <f t="shared" si="2"/>
        <v>1</v>
      </c>
    </row>
    <row r="91" spans="1:14" x14ac:dyDescent="0.15">
      <c r="A91" t="s">
        <v>616</v>
      </c>
      <c r="B91" t="s">
        <v>617</v>
      </c>
      <c r="C91" s="43">
        <v>43297</v>
      </c>
      <c r="D91" t="s">
        <v>618</v>
      </c>
      <c r="E91" t="s">
        <v>70</v>
      </c>
      <c r="F91" t="s">
        <v>418</v>
      </c>
      <c r="G91">
        <v>3897</v>
      </c>
      <c r="H91" t="s">
        <v>619</v>
      </c>
      <c r="I91" t="s">
        <v>181</v>
      </c>
      <c r="J91">
        <v>5</v>
      </c>
      <c r="M91" t="str">
        <f t="shared" si="3"/>
        <v>ｼﾞｬﾍﾞﾘｯｸﾎﾞｰﾙ投荒木碧巴</v>
      </c>
      <c r="N91">
        <f t="shared" si="2"/>
        <v>1</v>
      </c>
    </row>
    <row r="92" spans="1:14" x14ac:dyDescent="0.15">
      <c r="A92" t="s">
        <v>632</v>
      </c>
      <c r="B92" t="s">
        <v>73</v>
      </c>
      <c r="C92" s="15">
        <v>43268</v>
      </c>
      <c r="D92" t="s">
        <v>179</v>
      </c>
      <c r="E92" t="s">
        <v>70</v>
      </c>
      <c r="F92" s="5" t="s">
        <v>649</v>
      </c>
      <c r="G92">
        <v>1231</v>
      </c>
      <c r="H92" t="s">
        <v>76</v>
      </c>
      <c r="I92" t="s">
        <v>183</v>
      </c>
      <c r="J92">
        <v>3</v>
      </c>
      <c r="M92" t="str">
        <f t="shared" si="3"/>
        <v>ｼﾞｬﾍﾞﾘｯｸﾎﾞｰﾙ投佐々木瞬汰</v>
      </c>
      <c r="N92">
        <f t="shared" si="2"/>
        <v>1</v>
      </c>
    </row>
    <row r="93" spans="1:14" x14ac:dyDescent="0.15">
      <c r="A93" t="s">
        <v>632</v>
      </c>
      <c r="B93" t="s">
        <v>73</v>
      </c>
      <c r="C93" s="15">
        <v>43268</v>
      </c>
      <c r="D93" t="s">
        <v>179</v>
      </c>
      <c r="E93" t="s">
        <v>70</v>
      </c>
      <c r="F93" s="5" t="s">
        <v>642</v>
      </c>
      <c r="G93">
        <v>3301</v>
      </c>
      <c r="H93" t="s">
        <v>76</v>
      </c>
      <c r="I93" t="s">
        <v>640</v>
      </c>
      <c r="J93">
        <v>4</v>
      </c>
      <c r="M93" t="str">
        <f t="shared" si="3"/>
        <v>ｼﾞｬﾍﾞﾘｯｸﾎﾞｰﾙ投坂井理玖</v>
      </c>
      <c r="N93">
        <f t="shared" si="2"/>
        <v>1</v>
      </c>
    </row>
    <row r="94" spans="1:14" x14ac:dyDescent="0.15">
      <c r="A94" t="s">
        <v>632</v>
      </c>
      <c r="B94" t="s">
        <v>73</v>
      </c>
      <c r="C94" s="15">
        <v>43268</v>
      </c>
      <c r="D94" t="s">
        <v>179</v>
      </c>
      <c r="E94" t="s">
        <v>70</v>
      </c>
      <c r="F94" s="5" t="s">
        <v>637</v>
      </c>
      <c r="G94">
        <v>2998</v>
      </c>
      <c r="H94" t="s">
        <v>76</v>
      </c>
      <c r="I94" t="s">
        <v>186</v>
      </c>
      <c r="J94">
        <v>5</v>
      </c>
      <c r="M94" t="str">
        <f t="shared" si="3"/>
        <v>ｼﾞｬﾍﾞﾘｯｸﾎﾞｰﾙ投阪口智洋</v>
      </c>
      <c r="N94">
        <f t="shared" si="2"/>
        <v>1</v>
      </c>
    </row>
    <row r="95" spans="1:14" x14ac:dyDescent="0.15">
      <c r="A95" t="s">
        <v>632</v>
      </c>
      <c r="B95" t="s">
        <v>73</v>
      </c>
      <c r="C95" s="15">
        <v>43268</v>
      </c>
      <c r="D95" t="s">
        <v>179</v>
      </c>
      <c r="E95" t="s">
        <v>70</v>
      </c>
      <c r="F95" s="5" t="s">
        <v>638</v>
      </c>
      <c r="G95">
        <v>3061</v>
      </c>
      <c r="H95" t="s">
        <v>76</v>
      </c>
      <c r="I95" t="s">
        <v>186</v>
      </c>
      <c r="J95">
        <v>5</v>
      </c>
      <c r="M95" t="str">
        <f t="shared" si="3"/>
        <v>ｼﾞｬﾍﾞﾘｯｸﾎﾞｰﾙ投山田桔虎</v>
      </c>
      <c r="N95">
        <f t="shared" si="2"/>
        <v>1</v>
      </c>
    </row>
    <row r="96" spans="1:14" x14ac:dyDescent="0.15">
      <c r="A96" t="s">
        <v>632</v>
      </c>
      <c r="B96" t="s">
        <v>73</v>
      </c>
      <c r="C96" s="15">
        <v>43268</v>
      </c>
      <c r="D96" t="s">
        <v>179</v>
      </c>
      <c r="E96" t="s">
        <v>70</v>
      </c>
      <c r="F96" s="5" t="s">
        <v>636</v>
      </c>
      <c r="G96">
        <v>2514</v>
      </c>
      <c r="H96" t="s">
        <v>76</v>
      </c>
      <c r="I96" t="s">
        <v>422</v>
      </c>
      <c r="J96">
        <v>5</v>
      </c>
      <c r="M96" t="str">
        <f t="shared" si="3"/>
        <v>ｼﾞｬﾍﾞﾘｯｸﾎﾞｰﾙ投山平大翔</v>
      </c>
      <c r="N96">
        <f t="shared" si="2"/>
        <v>1</v>
      </c>
    </row>
    <row r="97" spans="1:14" x14ac:dyDescent="0.15">
      <c r="A97" t="s">
        <v>499</v>
      </c>
      <c r="B97" t="s">
        <v>500</v>
      </c>
      <c r="C97" s="13">
        <v>43253</v>
      </c>
      <c r="D97" s="6" t="s">
        <v>32</v>
      </c>
      <c r="E97" s="6" t="s">
        <v>70</v>
      </c>
      <c r="F97" s="7" t="s">
        <v>514</v>
      </c>
      <c r="G97" s="7">
        <v>2021</v>
      </c>
      <c r="H97" s="6" t="s">
        <v>76</v>
      </c>
      <c r="I97" s="6" t="s">
        <v>190</v>
      </c>
      <c r="J97" s="6">
        <v>4</v>
      </c>
      <c r="M97" t="str">
        <f t="shared" si="3"/>
        <v>ｼﾞｬﾍﾞﾘｯｸﾎﾞｰﾙ投山本耕四郎</v>
      </c>
      <c r="N97">
        <f t="shared" si="2"/>
        <v>1</v>
      </c>
    </row>
    <row r="98" spans="1:14" x14ac:dyDescent="0.15">
      <c r="A98" s="6" t="s">
        <v>349</v>
      </c>
      <c r="B98" s="6" t="s">
        <v>73</v>
      </c>
      <c r="C98" s="13">
        <v>43232</v>
      </c>
      <c r="D98" s="6" t="s">
        <v>270</v>
      </c>
      <c r="E98" s="6" t="s">
        <v>70</v>
      </c>
      <c r="F98" s="7" t="s">
        <v>285</v>
      </c>
      <c r="G98" s="7">
        <v>3400</v>
      </c>
      <c r="H98" s="6" t="s">
        <v>76</v>
      </c>
      <c r="I98" s="6" t="s">
        <v>272</v>
      </c>
      <c r="J98" s="6">
        <v>6</v>
      </c>
      <c r="M98" t="str">
        <f t="shared" si="3"/>
        <v>ｼﾞｬﾍﾞﾘｯｸﾎﾞｰﾙ投寺澤綺音</v>
      </c>
      <c r="N98">
        <f t="shared" si="2"/>
        <v>1</v>
      </c>
    </row>
    <row r="99" spans="1:14" x14ac:dyDescent="0.15">
      <c r="A99" t="s">
        <v>616</v>
      </c>
      <c r="B99" t="s">
        <v>622</v>
      </c>
      <c r="C99" s="43">
        <v>43297</v>
      </c>
      <c r="D99" t="s">
        <v>623</v>
      </c>
      <c r="E99" t="s">
        <v>70</v>
      </c>
      <c r="F99" t="s">
        <v>458</v>
      </c>
      <c r="G99">
        <v>3641</v>
      </c>
      <c r="H99" t="s">
        <v>621</v>
      </c>
      <c r="I99" t="s">
        <v>186</v>
      </c>
      <c r="J99">
        <v>5</v>
      </c>
      <c r="M99" t="str">
        <f t="shared" si="3"/>
        <v>ｼﾞｬﾍﾞﾘｯｸﾎﾞｰﾙ投室田心愛</v>
      </c>
      <c r="N99">
        <f t="shared" si="2"/>
        <v>1</v>
      </c>
    </row>
    <row r="100" spans="1:14" x14ac:dyDescent="0.15">
      <c r="A100" t="s">
        <v>632</v>
      </c>
      <c r="B100" t="s">
        <v>73</v>
      </c>
      <c r="C100" s="15">
        <v>43268</v>
      </c>
      <c r="D100" t="s">
        <v>179</v>
      </c>
      <c r="E100" t="s">
        <v>70</v>
      </c>
      <c r="F100" s="5" t="s">
        <v>411</v>
      </c>
      <c r="G100">
        <v>3618</v>
      </c>
      <c r="H100" t="s">
        <v>76</v>
      </c>
      <c r="I100" t="s">
        <v>272</v>
      </c>
      <c r="J100">
        <v>6</v>
      </c>
      <c r="M100" t="str">
        <f t="shared" si="3"/>
        <v>ｼﾞｬﾍﾞﾘｯｸﾎﾞｰﾙ投手塚響規</v>
      </c>
      <c r="N100">
        <f t="shared" si="2"/>
        <v>1</v>
      </c>
    </row>
    <row r="101" spans="1:14" x14ac:dyDescent="0.15">
      <c r="A101" s="6" t="s">
        <v>349</v>
      </c>
      <c r="B101" s="6" t="s">
        <v>73</v>
      </c>
      <c r="C101" s="13">
        <v>43253</v>
      </c>
      <c r="D101" s="6" t="s">
        <v>32</v>
      </c>
      <c r="E101" s="6" t="s">
        <v>70</v>
      </c>
      <c r="F101" s="7" t="s">
        <v>410</v>
      </c>
      <c r="G101" s="7">
        <v>4518</v>
      </c>
      <c r="H101" s="6" t="s">
        <v>76</v>
      </c>
      <c r="I101" s="6" t="s">
        <v>188</v>
      </c>
      <c r="J101" s="6">
        <v>6</v>
      </c>
      <c r="M101" t="str">
        <f t="shared" si="3"/>
        <v>ｼﾞｬﾍﾞﾘｯｸﾎﾞｰﾙ投酒井柊優</v>
      </c>
      <c r="N101">
        <f t="shared" si="2"/>
        <v>1</v>
      </c>
    </row>
    <row r="102" spans="1:14" x14ac:dyDescent="0.15">
      <c r="A102" s="6" t="s">
        <v>349</v>
      </c>
      <c r="B102" s="6" t="s">
        <v>73</v>
      </c>
      <c r="C102" s="13">
        <v>43232</v>
      </c>
      <c r="D102" s="6" t="s">
        <v>179</v>
      </c>
      <c r="E102" s="6" t="s">
        <v>70</v>
      </c>
      <c r="F102" s="7" t="s">
        <v>421</v>
      </c>
      <c r="G102" s="7">
        <v>2987</v>
      </c>
      <c r="H102" s="6" t="s">
        <v>76</v>
      </c>
      <c r="I102" s="6" t="s">
        <v>422</v>
      </c>
      <c r="J102" s="6">
        <v>5</v>
      </c>
      <c r="M102" t="str">
        <f t="shared" si="3"/>
        <v>ｼﾞｬﾍﾞﾘｯｸﾎﾞｰﾙ投小笠原昊</v>
      </c>
      <c r="N102">
        <f t="shared" si="2"/>
        <v>1</v>
      </c>
    </row>
    <row r="103" spans="1:14" x14ac:dyDescent="0.15">
      <c r="A103" t="s">
        <v>632</v>
      </c>
      <c r="B103" t="s">
        <v>73</v>
      </c>
      <c r="C103" s="15">
        <v>43268</v>
      </c>
      <c r="D103" t="s">
        <v>179</v>
      </c>
      <c r="E103" t="s">
        <v>70</v>
      </c>
      <c r="F103" s="5" t="s">
        <v>647</v>
      </c>
      <c r="G103">
        <v>1532</v>
      </c>
      <c r="H103" t="s">
        <v>76</v>
      </c>
      <c r="I103" t="s">
        <v>186</v>
      </c>
      <c r="J103">
        <v>3</v>
      </c>
      <c r="M103" t="str">
        <f t="shared" si="3"/>
        <v>ｼﾞｬﾍﾞﾘｯｸﾎﾞｰﾙ投小原尊琉</v>
      </c>
      <c r="N103">
        <f t="shared" si="2"/>
        <v>1</v>
      </c>
    </row>
    <row r="104" spans="1:14" x14ac:dyDescent="0.15">
      <c r="A104" s="6" t="s">
        <v>349</v>
      </c>
      <c r="B104" s="6" t="s">
        <v>73</v>
      </c>
      <c r="C104" s="13">
        <v>43232</v>
      </c>
      <c r="D104" s="6" t="s">
        <v>179</v>
      </c>
      <c r="E104" s="6" t="s">
        <v>70</v>
      </c>
      <c r="F104" s="7" t="s">
        <v>399</v>
      </c>
      <c r="G104" s="7">
        <v>3318</v>
      </c>
      <c r="H104" s="6" t="s">
        <v>76</v>
      </c>
      <c r="I104" s="6" t="s">
        <v>188</v>
      </c>
      <c r="J104" s="6">
        <v>6</v>
      </c>
      <c r="M104" t="str">
        <f t="shared" si="3"/>
        <v>ｼﾞｬﾍﾞﾘｯｸﾎﾞｰﾙ投松田陽向太</v>
      </c>
      <c r="N104">
        <f t="shared" si="2"/>
        <v>1</v>
      </c>
    </row>
    <row r="105" spans="1:14" x14ac:dyDescent="0.15">
      <c r="A105" s="6" t="s">
        <v>349</v>
      </c>
      <c r="B105" s="6" t="s">
        <v>73</v>
      </c>
      <c r="C105" s="13">
        <v>43232</v>
      </c>
      <c r="D105" s="6" t="s">
        <v>270</v>
      </c>
      <c r="E105" s="6" t="s">
        <v>70</v>
      </c>
      <c r="F105" s="7" t="s">
        <v>457</v>
      </c>
      <c r="G105" s="7">
        <v>2804</v>
      </c>
      <c r="H105" s="6" t="s">
        <v>76</v>
      </c>
      <c r="I105" s="6" t="s">
        <v>183</v>
      </c>
      <c r="J105" s="6">
        <v>4</v>
      </c>
      <c r="M105" t="str">
        <f t="shared" si="3"/>
        <v>ｼﾞｬﾍﾞﾘｯｸﾎﾞｰﾙ投松本琉南</v>
      </c>
      <c r="N105">
        <f t="shared" si="2"/>
        <v>1</v>
      </c>
    </row>
    <row r="106" spans="1:14" x14ac:dyDescent="0.15">
      <c r="A106" t="s">
        <v>632</v>
      </c>
      <c r="B106" t="s">
        <v>73</v>
      </c>
      <c r="C106" s="15">
        <v>43268</v>
      </c>
      <c r="D106" t="s">
        <v>270</v>
      </c>
      <c r="E106" t="s">
        <v>70</v>
      </c>
      <c r="F106" s="5" t="s">
        <v>459</v>
      </c>
      <c r="G106">
        <v>3757</v>
      </c>
      <c r="H106" t="s">
        <v>76</v>
      </c>
      <c r="I106" t="s">
        <v>272</v>
      </c>
      <c r="J106">
        <v>6</v>
      </c>
      <c r="M106" t="str">
        <f t="shared" si="3"/>
        <v>ｼﾞｬﾍﾞﾘｯｸﾎﾞｰﾙ投上中屋敷結衣</v>
      </c>
      <c r="N106">
        <f t="shared" si="2"/>
        <v>1</v>
      </c>
    </row>
    <row r="107" spans="1:14" x14ac:dyDescent="0.15">
      <c r="A107" t="s">
        <v>632</v>
      </c>
      <c r="B107" t="s">
        <v>73</v>
      </c>
      <c r="C107" s="15">
        <v>43268</v>
      </c>
      <c r="D107" t="s">
        <v>179</v>
      </c>
      <c r="E107" t="s">
        <v>70</v>
      </c>
      <c r="F107" s="5" t="s">
        <v>182</v>
      </c>
      <c r="G107">
        <v>1586</v>
      </c>
      <c r="H107" t="s">
        <v>76</v>
      </c>
      <c r="I107" t="s">
        <v>183</v>
      </c>
      <c r="J107">
        <v>3</v>
      </c>
      <c r="M107" t="str">
        <f t="shared" si="3"/>
        <v>ｼﾞｬﾍﾞﾘｯｸﾎﾞｰﾙ投菅原蓮悟</v>
      </c>
      <c r="N107">
        <f t="shared" si="2"/>
        <v>1</v>
      </c>
    </row>
    <row r="108" spans="1:14" x14ac:dyDescent="0.15">
      <c r="A108" s="6" t="s">
        <v>349</v>
      </c>
      <c r="B108" s="6" t="s">
        <v>73</v>
      </c>
      <c r="C108" s="13">
        <v>43232</v>
      </c>
      <c r="D108" s="6" t="s">
        <v>179</v>
      </c>
      <c r="E108" s="6" t="s">
        <v>70</v>
      </c>
      <c r="F108" s="7" t="s">
        <v>409</v>
      </c>
      <c r="G108" s="7">
        <v>3142</v>
      </c>
      <c r="H108" s="6" t="s">
        <v>76</v>
      </c>
      <c r="I108" s="6" t="s">
        <v>272</v>
      </c>
      <c r="J108" s="6">
        <v>6</v>
      </c>
      <c r="M108" t="str">
        <f t="shared" si="3"/>
        <v>ｼﾞｬﾍﾞﾘｯｸﾎﾞｰﾙ投菅波嘉壱</v>
      </c>
      <c r="N108">
        <f t="shared" si="2"/>
        <v>1</v>
      </c>
    </row>
    <row r="109" spans="1:14" x14ac:dyDescent="0.15">
      <c r="A109" s="6" t="s">
        <v>349</v>
      </c>
      <c r="B109" s="6" t="s">
        <v>73</v>
      </c>
      <c r="C109" s="13">
        <v>43253</v>
      </c>
      <c r="D109" s="6" t="s">
        <v>32</v>
      </c>
      <c r="E109" s="6" t="s">
        <v>70</v>
      </c>
      <c r="F109" s="7" t="s">
        <v>414</v>
      </c>
      <c r="G109" s="7">
        <v>2218</v>
      </c>
      <c r="H109" s="6" t="s">
        <v>76</v>
      </c>
      <c r="I109" s="6" t="s">
        <v>183</v>
      </c>
      <c r="J109" s="6">
        <v>4</v>
      </c>
      <c r="M109" t="str">
        <f t="shared" si="3"/>
        <v>ｼﾞｬﾍﾞﾘｯｸﾎﾞｰﾙ投西村治記</v>
      </c>
      <c r="N109">
        <f t="shared" si="2"/>
        <v>1</v>
      </c>
    </row>
    <row r="110" spans="1:14" x14ac:dyDescent="0.15">
      <c r="A110" s="6" t="s">
        <v>499</v>
      </c>
      <c r="B110" s="6" t="s">
        <v>500</v>
      </c>
      <c r="C110" s="13">
        <v>43232</v>
      </c>
      <c r="D110" s="6" t="s">
        <v>179</v>
      </c>
      <c r="E110" s="6" t="s">
        <v>70</v>
      </c>
      <c r="F110" s="7" t="s">
        <v>196</v>
      </c>
      <c r="G110" s="7">
        <v>2557</v>
      </c>
      <c r="H110" s="6" t="s">
        <v>76</v>
      </c>
      <c r="I110" s="6" t="s">
        <v>188</v>
      </c>
      <c r="J110" s="6">
        <v>4</v>
      </c>
      <c r="M110" t="str">
        <f t="shared" si="3"/>
        <v>ｼﾞｬﾍﾞﾘｯｸﾎﾞｰﾙ投西迫知希</v>
      </c>
      <c r="N110">
        <f t="shared" si="2"/>
        <v>1</v>
      </c>
    </row>
    <row r="111" spans="1:14" x14ac:dyDescent="0.15">
      <c r="A111" t="s">
        <v>632</v>
      </c>
      <c r="B111" t="s">
        <v>73</v>
      </c>
      <c r="C111" s="15">
        <v>43268</v>
      </c>
      <c r="D111" t="s">
        <v>179</v>
      </c>
      <c r="E111" t="s">
        <v>70</v>
      </c>
      <c r="F111" s="5" t="s">
        <v>643</v>
      </c>
      <c r="G111">
        <v>1876</v>
      </c>
      <c r="H111" t="s">
        <v>76</v>
      </c>
      <c r="I111" t="s">
        <v>188</v>
      </c>
      <c r="J111">
        <v>3</v>
      </c>
      <c r="M111" t="str">
        <f t="shared" si="3"/>
        <v>ｼﾞｬﾍﾞﾘｯｸﾎﾞｰﾙ投斉藤青空</v>
      </c>
      <c r="N111">
        <f t="shared" si="2"/>
        <v>1</v>
      </c>
    </row>
    <row r="112" spans="1:14" x14ac:dyDescent="0.15">
      <c r="A112" s="6" t="s">
        <v>349</v>
      </c>
      <c r="B112" s="6" t="s">
        <v>73</v>
      </c>
      <c r="C112" s="13">
        <v>43232</v>
      </c>
      <c r="D112" s="6" t="s">
        <v>179</v>
      </c>
      <c r="E112" s="6" t="s">
        <v>70</v>
      </c>
      <c r="F112" s="7" t="s">
        <v>407</v>
      </c>
      <c r="G112" s="7">
        <v>3736</v>
      </c>
      <c r="H112" s="6" t="s">
        <v>76</v>
      </c>
      <c r="I112" s="6" t="s">
        <v>190</v>
      </c>
      <c r="J112" s="6">
        <v>6</v>
      </c>
      <c r="M112" t="str">
        <f t="shared" si="3"/>
        <v>ｼﾞｬﾍﾞﾘｯｸﾎﾞｰﾙ投石原遥翔</v>
      </c>
      <c r="N112">
        <f t="shared" si="2"/>
        <v>1</v>
      </c>
    </row>
    <row r="113" spans="1:14" x14ac:dyDescent="0.15">
      <c r="A113" s="6" t="s">
        <v>499</v>
      </c>
      <c r="B113" s="6" t="s">
        <v>500</v>
      </c>
      <c r="C113" s="13">
        <v>43253</v>
      </c>
      <c r="D113" s="6" t="s">
        <v>32</v>
      </c>
      <c r="E113" s="6" t="s">
        <v>70</v>
      </c>
      <c r="F113" s="7" t="s">
        <v>198</v>
      </c>
      <c r="G113" s="7">
        <v>3202</v>
      </c>
      <c r="H113" s="6" t="s">
        <v>76</v>
      </c>
      <c r="I113" s="6" t="s">
        <v>183</v>
      </c>
      <c r="J113" s="6">
        <v>4</v>
      </c>
      <c r="M113" t="str">
        <f t="shared" si="3"/>
        <v>ｼﾞｬﾍﾞﾘｯｸﾎﾞｰﾙ投石川大道</v>
      </c>
      <c r="N113">
        <f t="shared" si="2"/>
        <v>1</v>
      </c>
    </row>
    <row r="114" spans="1:14" x14ac:dyDescent="0.15">
      <c r="A114" s="6" t="s">
        <v>499</v>
      </c>
      <c r="B114" s="6" t="s">
        <v>500</v>
      </c>
      <c r="C114" s="13">
        <v>43232</v>
      </c>
      <c r="D114" s="6" t="s">
        <v>179</v>
      </c>
      <c r="E114" s="6" t="s">
        <v>70</v>
      </c>
      <c r="F114" s="7" t="s">
        <v>427</v>
      </c>
      <c r="G114" s="7">
        <v>4619</v>
      </c>
      <c r="H114" s="6" t="s">
        <v>76</v>
      </c>
      <c r="I114" s="6" t="s">
        <v>428</v>
      </c>
      <c r="J114" s="6">
        <v>6</v>
      </c>
      <c r="M114" t="str">
        <f t="shared" si="3"/>
        <v>ｼﾞｬﾍﾞﾘｯｸﾎﾞｰﾙ投石川竜太郎</v>
      </c>
      <c r="N114">
        <f t="shared" si="2"/>
        <v>1</v>
      </c>
    </row>
    <row r="115" spans="1:14" x14ac:dyDescent="0.15">
      <c r="A115" s="6" t="s">
        <v>499</v>
      </c>
      <c r="B115" s="6" t="s">
        <v>500</v>
      </c>
      <c r="C115" s="13">
        <v>43253</v>
      </c>
      <c r="D115" s="6" t="s">
        <v>32</v>
      </c>
      <c r="E115" s="6" t="s">
        <v>70</v>
      </c>
      <c r="F115" s="7" t="s">
        <v>191</v>
      </c>
      <c r="G115" s="7">
        <v>2084</v>
      </c>
      <c r="H115" s="6" t="s">
        <v>76</v>
      </c>
      <c r="I115" s="6" t="s">
        <v>190</v>
      </c>
      <c r="J115" s="6">
        <v>4</v>
      </c>
      <c r="M115" t="str">
        <f t="shared" si="3"/>
        <v>ｼﾞｬﾍﾞﾘｯｸﾎﾞｰﾙ投川瀬智仁</v>
      </c>
      <c r="N115">
        <f t="shared" si="2"/>
        <v>1</v>
      </c>
    </row>
    <row r="116" spans="1:14" x14ac:dyDescent="0.15">
      <c r="A116" t="s">
        <v>499</v>
      </c>
      <c r="B116" t="s">
        <v>500</v>
      </c>
      <c r="C116" s="13">
        <v>43253</v>
      </c>
      <c r="D116" s="6" t="s">
        <v>32</v>
      </c>
      <c r="E116" s="6" t="s">
        <v>70</v>
      </c>
      <c r="F116" s="7" t="s">
        <v>194</v>
      </c>
      <c r="G116" s="7">
        <v>2179</v>
      </c>
      <c r="H116" s="6" t="s">
        <v>76</v>
      </c>
      <c r="I116" s="6" t="s">
        <v>183</v>
      </c>
      <c r="J116" s="6">
        <v>4</v>
      </c>
      <c r="M116" t="str">
        <f t="shared" si="3"/>
        <v>ｼﾞｬﾍﾞﾘｯｸﾎﾞｰﾙ投曽根天太</v>
      </c>
      <c r="N116">
        <f t="shared" si="2"/>
        <v>1</v>
      </c>
    </row>
    <row r="117" spans="1:14" x14ac:dyDescent="0.15">
      <c r="A117" t="s">
        <v>499</v>
      </c>
      <c r="B117" t="s">
        <v>500</v>
      </c>
      <c r="C117" s="13">
        <v>43253</v>
      </c>
      <c r="D117" s="6" t="s">
        <v>32</v>
      </c>
      <c r="E117" s="6" t="s">
        <v>70</v>
      </c>
      <c r="F117" s="7" t="s">
        <v>517</v>
      </c>
      <c r="G117" s="7">
        <v>3985</v>
      </c>
      <c r="H117" s="6" t="s">
        <v>76</v>
      </c>
      <c r="I117" s="6" t="s">
        <v>190</v>
      </c>
      <c r="J117" s="6">
        <v>6</v>
      </c>
      <c r="M117" t="str">
        <f t="shared" si="3"/>
        <v>ｼﾞｬﾍﾞﾘｯｸﾎﾞｰﾙ投倉田正彦</v>
      </c>
      <c r="N117">
        <f t="shared" ref="N117:N172" si="4">IF(M117=M116,0,1)</f>
        <v>1</v>
      </c>
    </row>
    <row r="118" spans="1:14" x14ac:dyDescent="0.15">
      <c r="A118" s="6" t="s">
        <v>349</v>
      </c>
      <c r="B118" s="6" t="s">
        <v>73</v>
      </c>
      <c r="C118" s="15">
        <v>43253</v>
      </c>
      <c r="D118" t="s">
        <v>33</v>
      </c>
      <c r="E118" t="s">
        <v>70</v>
      </c>
      <c r="F118" s="5" t="s">
        <v>282</v>
      </c>
      <c r="G118">
        <v>2509</v>
      </c>
      <c r="H118" t="s">
        <v>76</v>
      </c>
      <c r="I118" t="s">
        <v>188</v>
      </c>
      <c r="J118">
        <v>4</v>
      </c>
      <c r="M118" t="str">
        <f t="shared" si="3"/>
        <v>ｼﾞｬﾍﾞﾘｯｸﾎﾞｰﾙ投相馬可夏子</v>
      </c>
      <c r="N118">
        <f t="shared" si="4"/>
        <v>1</v>
      </c>
    </row>
    <row r="119" spans="1:14" x14ac:dyDescent="0.15">
      <c r="A119" t="s">
        <v>632</v>
      </c>
      <c r="B119" t="s">
        <v>73</v>
      </c>
      <c r="C119" s="15">
        <v>43268</v>
      </c>
      <c r="D119" t="s">
        <v>270</v>
      </c>
      <c r="E119" t="s">
        <v>70</v>
      </c>
      <c r="F119" s="5" t="s">
        <v>278</v>
      </c>
      <c r="G119">
        <v>3274</v>
      </c>
      <c r="H119" t="s">
        <v>76</v>
      </c>
      <c r="I119" t="s">
        <v>188</v>
      </c>
      <c r="J119">
        <v>6</v>
      </c>
      <c r="M119" t="str">
        <f t="shared" si="3"/>
        <v>ｼﾞｬﾍﾞﾘｯｸﾎﾞｰﾙ投相馬夏好</v>
      </c>
      <c r="N119">
        <f t="shared" si="4"/>
        <v>1</v>
      </c>
    </row>
    <row r="120" spans="1:14" x14ac:dyDescent="0.15">
      <c r="A120" t="s">
        <v>632</v>
      </c>
      <c r="B120" t="s">
        <v>73</v>
      </c>
      <c r="C120" s="15">
        <v>43268</v>
      </c>
      <c r="D120" t="s">
        <v>179</v>
      </c>
      <c r="E120" t="s">
        <v>70</v>
      </c>
      <c r="F120" s="5" t="s">
        <v>426</v>
      </c>
      <c r="G120">
        <v>2578</v>
      </c>
      <c r="H120" t="s">
        <v>76</v>
      </c>
      <c r="I120" t="s">
        <v>412</v>
      </c>
      <c r="J120">
        <v>6</v>
      </c>
      <c r="M120" t="str">
        <f t="shared" si="3"/>
        <v>ｼﾞｬﾍﾞﾘｯｸﾎﾞｰﾙ投大地将成</v>
      </c>
      <c r="N120">
        <f t="shared" si="4"/>
        <v>1</v>
      </c>
    </row>
    <row r="121" spans="1:14" x14ac:dyDescent="0.15">
      <c r="A121" s="6" t="s">
        <v>499</v>
      </c>
      <c r="B121" s="6" t="s">
        <v>500</v>
      </c>
      <c r="C121" s="13">
        <v>43253</v>
      </c>
      <c r="D121" s="6" t="s">
        <v>32</v>
      </c>
      <c r="E121" s="6" t="s">
        <v>70</v>
      </c>
      <c r="F121" s="7" t="s">
        <v>415</v>
      </c>
      <c r="G121" s="7">
        <v>1834</v>
      </c>
      <c r="H121" s="6" t="s">
        <v>76</v>
      </c>
      <c r="I121" s="6" t="s">
        <v>183</v>
      </c>
      <c r="J121" s="6">
        <v>4</v>
      </c>
      <c r="M121" t="str">
        <f t="shared" si="3"/>
        <v>ｼﾞｬﾍﾞﾘｯｸﾎﾞｰﾙ投大東啓</v>
      </c>
      <c r="N121">
        <f t="shared" si="4"/>
        <v>1</v>
      </c>
    </row>
    <row r="122" spans="1:14" x14ac:dyDescent="0.15">
      <c r="A122" t="s">
        <v>632</v>
      </c>
      <c r="B122" t="s">
        <v>73</v>
      </c>
      <c r="C122" s="15">
        <v>43268</v>
      </c>
      <c r="D122" t="s">
        <v>179</v>
      </c>
      <c r="E122" t="s">
        <v>70</v>
      </c>
      <c r="F122" s="5" t="s">
        <v>651</v>
      </c>
      <c r="G122">
        <v>1781</v>
      </c>
      <c r="H122" t="s">
        <v>76</v>
      </c>
      <c r="I122" t="s">
        <v>183</v>
      </c>
      <c r="J122">
        <v>3</v>
      </c>
      <c r="M122" t="str">
        <f t="shared" si="3"/>
        <v>ｼﾞｬﾍﾞﾘｯｸﾎﾞｰﾙ投谷浦晴磨</v>
      </c>
      <c r="N122">
        <f t="shared" si="4"/>
        <v>1</v>
      </c>
    </row>
    <row r="123" spans="1:14" x14ac:dyDescent="0.15">
      <c r="A123" s="6" t="s">
        <v>499</v>
      </c>
      <c r="B123" s="6" t="s">
        <v>500</v>
      </c>
      <c r="C123" s="13">
        <v>43232</v>
      </c>
      <c r="D123" s="6" t="s">
        <v>270</v>
      </c>
      <c r="E123" s="6" t="s">
        <v>70</v>
      </c>
      <c r="F123" s="7" t="s">
        <v>456</v>
      </c>
      <c r="G123" s="7">
        <v>2626</v>
      </c>
      <c r="H123" s="6" t="s">
        <v>76</v>
      </c>
      <c r="I123" s="6" t="s">
        <v>186</v>
      </c>
      <c r="J123" s="6">
        <v>5</v>
      </c>
      <c r="M123" t="str">
        <f t="shared" si="3"/>
        <v>ｼﾞｬﾍﾞﾘｯｸﾎﾞｰﾙ投中村光</v>
      </c>
      <c r="N123">
        <f t="shared" si="4"/>
        <v>1</v>
      </c>
    </row>
    <row r="124" spans="1:14" x14ac:dyDescent="0.15">
      <c r="A124" s="6" t="s">
        <v>349</v>
      </c>
      <c r="B124" s="6" t="s">
        <v>73</v>
      </c>
      <c r="C124" s="13">
        <v>43253</v>
      </c>
      <c r="D124" s="6" t="s">
        <v>32</v>
      </c>
      <c r="E124" s="6" t="s">
        <v>70</v>
      </c>
      <c r="F124" s="7" t="s">
        <v>420</v>
      </c>
      <c r="G124" s="7">
        <v>3686</v>
      </c>
      <c r="H124" s="6" t="s">
        <v>76</v>
      </c>
      <c r="I124" s="6" t="s">
        <v>186</v>
      </c>
      <c r="J124" s="6">
        <v>5</v>
      </c>
      <c r="M124" t="str">
        <f t="shared" si="3"/>
        <v>ｼﾞｬﾍﾞﾘｯｸﾎﾞｰﾙ投中村直</v>
      </c>
      <c r="N124">
        <f t="shared" si="4"/>
        <v>1</v>
      </c>
    </row>
    <row r="125" spans="1:14" x14ac:dyDescent="0.15">
      <c r="A125" s="6" t="s">
        <v>349</v>
      </c>
      <c r="B125" s="6" t="s">
        <v>73</v>
      </c>
      <c r="C125" s="13">
        <v>43253</v>
      </c>
      <c r="D125" s="6" t="s">
        <v>32</v>
      </c>
      <c r="E125" s="6" t="s">
        <v>70</v>
      </c>
      <c r="F125" s="7" t="s">
        <v>209</v>
      </c>
      <c r="G125" s="7">
        <v>2294</v>
      </c>
      <c r="H125" s="6" t="s">
        <v>76</v>
      </c>
      <c r="I125" s="6" t="s">
        <v>190</v>
      </c>
      <c r="J125" s="6">
        <v>5</v>
      </c>
      <c r="M125" t="str">
        <f t="shared" si="3"/>
        <v>ｼﾞｬﾍﾞﾘｯｸﾎﾞｰﾙ投中田隼翔</v>
      </c>
      <c r="N125">
        <f t="shared" si="4"/>
        <v>1</v>
      </c>
    </row>
    <row r="126" spans="1:14" x14ac:dyDescent="0.15">
      <c r="A126" s="6" t="s">
        <v>349</v>
      </c>
      <c r="B126" s="6" t="s">
        <v>73</v>
      </c>
      <c r="C126" s="13">
        <v>43232</v>
      </c>
      <c r="D126" s="6" t="s">
        <v>179</v>
      </c>
      <c r="E126" s="6" t="s">
        <v>70</v>
      </c>
      <c r="F126" s="7" t="s">
        <v>408</v>
      </c>
      <c r="G126" s="7">
        <v>3231</v>
      </c>
      <c r="H126" s="6" t="s">
        <v>76</v>
      </c>
      <c r="I126" s="6" t="s">
        <v>272</v>
      </c>
      <c r="J126" s="6">
        <v>6</v>
      </c>
      <c r="M126" t="str">
        <f t="shared" si="3"/>
        <v>ｼﾞｬﾍﾞﾘｯｸﾎﾞｰﾙ投田中陽紀</v>
      </c>
      <c r="N126">
        <f t="shared" si="4"/>
        <v>1</v>
      </c>
    </row>
    <row r="127" spans="1:14" x14ac:dyDescent="0.15">
      <c r="A127" t="s">
        <v>632</v>
      </c>
      <c r="B127" t="s">
        <v>73</v>
      </c>
      <c r="C127" s="15">
        <v>43268</v>
      </c>
      <c r="D127" t="s">
        <v>179</v>
      </c>
      <c r="E127" t="s">
        <v>70</v>
      </c>
      <c r="F127" s="5" t="s">
        <v>425</v>
      </c>
      <c r="G127">
        <v>3248</v>
      </c>
      <c r="H127" t="s">
        <v>76</v>
      </c>
      <c r="I127" t="s">
        <v>412</v>
      </c>
      <c r="J127">
        <v>6</v>
      </c>
      <c r="M127" t="str">
        <f t="shared" si="3"/>
        <v>ｼﾞｬﾍﾞﾘｯｸﾎﾞｰﾙ投田島史悠</v>
      </c>
      <c r="N127">
        <f t="shared" si="4"/>
        <v>1</v>
      </c>
    </row>
    <row r="128" spans="1:14" x14ac:dyDescent="0.15">
      <c r="A128" t="s">
        <v>616</v>
      </c>
      <c r="B128" t="s">
        <v>617</v>
      </c>
      <c r="C128" s="43">
        <v>43296</v>
      </c>
      <c r="D128" t="s">
        <v>620</v>
      </c>
      <c r="E128" t="s">
        <v>70</v>
      </c>
      <c r="F128" t="s">
        <v>453</v>
      </c>
      <c r="G128">
        <v>2629</v>
      </c>
      <c r="H128" t="s">
        <v>619</v>
      </c>
      <c r="I128" t="s">
        <v>188</v>
      </c>
      <c r="J128">
        <v>4</v>
      </c>
      <c r="M128" t="str">
        <f t="shared" si="3"/>
        <v>ｼﾞｬﾍﾞﾘｯｸﾎﾞｰﾙ投田辺采子</v>
      </c>
      <c r="N128">
        <f t="shared" si="4"/>
        <v>1</v>
      </c>
    </row>
    <row r="129" spans="1:14" x14ac:dyDescent="0.15">
      <c r="A129" s="6" t="s">
        <v>349</v>
      </c>
      <c r="B129" s="6" t="s">
        <v>73</v>
      </c>
      <c r="C129" s="13">
        <v>43232</v>
      </c>
      <c r="D129" s="6" t="s">
        <v>179</v>
      </c>
      <c r="E129" s="6" t="s">
        <v>70</v>
      </c>
      <c r="F129" s="7" t="s">
        <v>419</v>
      </c>
      <c r="G129" s="7">
        <v>2258</v>
      </c>
      <c r="H129" s="6" t="s">
        <v>76</v>
      </c>
      <c r="I129" s="6" t="s">
        <v>272</v>
      </c>
      <c r="J129" s="6">
        <v>5</v>
      </c>
      <c r="M129" t="str">
        <f t="shared" si="3"/>
        <v>ｼﾞｬﾍﾞﾘｯｸﾎﾞｰﾙ投渡辺歓</v>
      </c>
      <c r="N129">
        <f t="shared" si="4"/>
        <v>1</v>
      </c>
    </row>
    <row r="130" spans="1:14" x14ac:dyDescent="0.15">
      <c r="A130" t="s">
        <v>632</v>
      </c>
      <c r="B130" t="s">
        <v>73</v>
      </c>
      <c r="C130" s="15">
        <v>43268</v>
      </c>
      <c r="D130" t="s">
        <v>270</v>
      </c>
      <c r="E130" t="s">
        <v>70</v>
      </c>
      <c r="F130" s="5" t="s">
        <v>625</v>
      </c>
      <c r="G130">
        <v>1449</v>
      </c>
      <c r="H130" t="s">
        <v>76</v>
      </c>
      <c r="I130" t="s">
        <v>183</v>
      </c>
      <c r="J130">
        <v>3</v>
      </c>
      <c r="M130" t="str">
        <f t="shared" ref="M130:M193" si="5">E130&amp;F130</f>
        <v>ｼﾞｬﾍﾞﾘｯｸﾎﾞｰﾙ投土田芹來</v>
      </c>
      <c r="N130">
        <f t="shared" si="4"/>
        <v>1</v>
      </c>
    </row>
    <row r="131" spans="1:14" x14ac:dyDescent="0.15">
      <c r="A131" s="6" t="s">
        <v>499</v>
      </c>
      <c r="B131" s="6" t="s">
        <v>500</v>
      </c>
      <c r="C131" s="13">
        <v>43253</v>
      </c>
      <c r="D131" s="6" t="s">
        <v>32</v>
      </c>
      <c r="E131" s="6" t="s">
        <v>70</v>
      </c>
      <c r="F131" s="7" t="s">
        <v>200</v>
      </c>
      <c r="G131" s="7">
        <v>3606</v>
      </c>
      <c r="H131" s="6" t="s">
        <v>76</v>
      </c>
      <c r="I131" s="6" t="s">
        <v>188</v>
      </c>
      <c r="J131" s="6">
        <v>4</v>
      </c>
      <c r="M131" t="str">
        <f t="shared" si="5"/>
        <v>ｼﾞｬﾍﾞﾘｯｸﾎﾞｰﾙ投白石大和</v>
      </c>
      <c r="N131">
        <f t="shared" si="4"/>
        <v>1</v>
      </c>
    </row>
    <row r="132" spans="1:14" x14ac:dyDescent="0.15">
      <c r="A132" t="s">
        <v>499</v>
      </c>
      <c r="B132" t="s">
        <v>500</v>
      </c>
      <c r="C132" s="13">
        <v>43232</v>
      </c>
      <c r="D132" s="6" t="s">
        <v>179</v>
      </c>
      <c r="E132" s="6" t="s">
        <v>70</v>
      </c>
      <c r="F132" s="7" t="s">
        <v>413</v>
      </c>
      <c r="G132" s="7">
        <v>3904</v>
      </c>
      <c r="H132" s="6" t="s">
        <v>76</v>
      </c>
      <c r="I132" s="6" t="s">
        <v>272</v>
      </c>
      <c r="J132" s="6">
        <v>6</v>
      </c>
      <c r="M132" t="str">
        <f t="shared" si="5"/>
        <v>ｼﾞｬﾍﾞﾘｯｸﾎﾞｰﾙ投飯田奏翔</v>
      </c>
      <c r="N132">
        <f t="shared" si="4"/>
        <v>1</v>
      </c>
    </row>
    <row r="133" spans="1:14" x14ac:dyDescent="0.15">
      <c r="A133" t="s">
        <v>632</v>
      </c>
      <c r="B133" t="s">
        <v>73</v>
      </c>
      <c r="C133" s="15">
        <v>43268</v>
      </c>
      <c r="D133" t="s">
        <v>179</v>
      </c>
      <c r="E133" t="s">
        <v>70</v>
      </c>
      <c r="F133" s="5" t="s">
        <v>648</v>
      </c>
      <c r="G133">
        <v>1826</v>
      </c>
      <c r="H133" t="s">
        <v>76</v>
      </c>
      <c r="I133" t="s">
        <v>186</v>
      </c>
      <c r="J133">
        <v>3</v>
      </c>
      <c r="M133" t="str">
        <f t="shared" si="5"/>
        <v>ｼﾞｬﾍﾞﾘｯｸﾎﾞｰﾙ投武田航太朗</v>
      </c>
      <c r="N133">
        <f t="shared" si="4"/>
        <v>1</v>
      </c>
    </row>
    <row r="134" spans="1:14" x14ac:dyDescent="0.15">
      <c r="A134" t="s">
        <v>632</v>
      </c>
      <c r="B134" t="s">
        <v>73</v>
      </c>
      <c r="C134" s="15">
        <v>43268</v>
      </c>
      <c r="D134" t="s">
        <v>179</v>
      </c>
      <c r="E134" t="s">
        <v>70</v>
      </c>
      <c r="F134" s="5" t="s">
        <v>635</v>
      </c>
      <c r="G134">
        <v>3181</v>
      </c>
      <c r="H134" t="s">
        <v>76</v>
      </c>
      <c r="I134" t="s">
        <v>188</v>
      </c>
      <c r="J134">
        <v>5</v>
      </c>
      <c r="M134" t="str">
        <f t="shared" si="5"/>
        <v>ｼﾞｬﾍﾞﾘｯｸﾎﾞｰﾙ投平龍輝</v>
      </c>
      <c r="N134">
        <f t="shared" si="4"/>
        <v>1</v>
      </c>
    </row>
    <row r="135" spans="1:14" x14ac:dyDescent="0.15">
      <c r="A135" s="6" t="s">
        <v>349</v>
      </c>
      <c r="B135" s="6" t="s">
        <v>73</v>
      </c>
      <c r="C135" s="13">
        <v>43253</v>
      </c>
      <c r="D135" s="6" t="s">
        <v>32</v>
      </c>
      <c r="E135" s="6" t="s">
        <v>70</v>
      </c>
      <c r="F135" s="7" t="s">
        <v>202</v>
      </c>
      <c r="G135" s="7">
        <v>3930</v>
      </c>
      <c r="H135" s="6" t="s">
        <v>76</v>
      </c>
      <c r="I135" s="6" t="s">
        <v>188</v>
      </c>
      <c r="J135" s="6">
        <v>4</v>
      </c>
      <c r="M135" t="str">
        <f t="shared" si="5"/>
        <v>ｼﾞｬﾍﾞﾘｯｸﾎﾞｰﾙ投本田櫂晴</v>
      </c>
      <c r="N135">
        <f t="shared" si="4"/>
        <v>1</v>
      </c>
    </row>
    <row r="136" spans="1:14" x14ac:dyDescent="0.15">
      <c r="A136" s="6" t="s">
        <v>72</v>
      </c>
      <c r="B136" s="6" t="s">
        <v>73</v>
      </c>
      <c r="C136" s="15">
        <v>43253</v>
      </c>
      <c r="D136" t="s">
        <v>33</v>
      </c>
      <c r="E136" t="s">
        <v>70</v>
      </c>
      <c r="F136" s="5" t="s">
        <v>460</v>
      </c>
      <c r="G136">
        <v>4340</v>
      </c>
      <c r="H136" t="s">
        <v>76</v>
      </c>
      <c r="I136" t="s">
        <v>186</v>
      </c>
      <c r="J136">
        <v>6</v>
      </c>
      <c r="M136" t="str">
        <f t="shared" si="5"/>
        <v>ｼﾞｬﾍﾞﾘｯｸﾎﾞｰﾙ投木村葉月</v>
      </c>
      <c r="N136">
        <f t="shared" si="4"/>
        <v>1</v>
      </c>
    </row>
    <row r="137" spans="1:14" x14ac:dyDescent="0.15">
      <c r="A137" t="s">
        <v>632</v>
      </c>
      <c r="B137" t="s">
        <v>73</v>
      </c>
      <c r="C137" s="15">
        <v>43268</v>
      </c>
      <c r="D137" t="s">
        <v>179</v>
      </c>
      <c r="E137" t="s">
        <v>70</v>
      </c>
      <c r="F137" s="5" t="s">
        <v>644</v>
      </c>
      <c r="G137">
        <v>1218</v>
      </c>
      <c r="H137" t="s">
        <v>76</v>
      </c>
      <c r="I137" t="s">
        <v>188</v>
      </c>
      <c r="J137">
        <v>3</v>
      </c>
      <c r="M137" t="str">
        <f t="shared" si="5"/>
        <v>ｼﾞｬﾍﾞﾘｯｸﾎﾞｰﾙ投柳瀬優汰</v>
      </c>
      <c r="N137">
        <f t="shared" si="4"/>
        <v>1</v>
      </c>
    </row>
    <row r="138" spans="1:14" x14ac:dyDescent="0.15">
      <c r="A138" t="s">
        <v>616</v>
      </c>
      <c r="B138" t="s">
        <v>617</v>
      </c>
      <c r="C138" s="43">
        <v>43296</v>
      </c>
      <c r="D138" t="s">
        <v>618</v>
      </c>
      <c r="E138" t="s">
        <v>70</v>
      </c>
      <c r="F138" t="s">
        <v>510</v>
      </c>
      <c r="G138">
        <v>3040</v>
      </c>
      <c r="H138" t="s">
        <v>619</v>
      </c>
      <c r="I138" s="6" t="s">
        <v>183</v>
      </c>
      <c r="J138">
        <v>3</v>
      </c>
      <c r="M138" t="str">
        <f t="shared" si="5"/>
        <v>ｼﾞｬﾍﾞﾘｯｸﾎﾞｰﾙ投六車駿</v>
      </c>
      <c r="N138">
        <f t="shared" si="4"/>
        <v>1</v>
      </c>
    </row>
    <row r="139" spans="1:14" x14ac:dyDescent="0.15">
      <c r="A139" s="6" t="s">
        <v>499</v>
      </c>
      <c r="B139" s="6" t="s">
        <v>500</v>
      </c>
      <c r="C139" s="13">
        <v>43232</v>
      </c>
      <c r="D139" s="6" t="s">
        <v>179</v>
      </c>
      <c r="E139" s="6" t="s">
        <v>70</v>
      </c>
      <c r="F139" s="7" t="s">
        <v>417</v>
      </c>
      <c r="G139" s="7">
        <v>4189</v>
      </c>
      <c r="H139" s="6" t="s">
        <v>76</v>
      </c>
      <c r="I139" s="6" t="s">
        <v>186</v>
      </c>
      <c r="J139" s="6">
        <v>4</v>
      </c>
      <c r="M139" t="str">
        <f t="shared" si="5"/>
        <v>ｼﾞｬﾍﾞﾘｯｸﾎﾞｰﾙ投澤向風駕</v>
      </c>
      <c r="N139">
        <f t="shared" si="4"/>
        <v>1</v>
      </c>
    </row>
    <row r="140" spans="1:14" x14ac:dyDescent="0.15">
      <c r="A140" t="s">
        <v>717</v>
      </c>
      <c r="B140" t="s">
        <v>500</v>
      </c>
      <c r="C140" s="15">
        <v>43336</v>
      </c>
      <c r="D140" t="s">
        <v>741</v>
      </c>
      <c r="E140" t="s">
        <v>475</v>
      </c>
      <c r="F140" s="5" t="s">
        <v>744</v>
      </c>
      <c r="H140" t="s">
        <v>76</v>
      </c>
      <c r="I140" t="s">
        <v>734</v>
      </c>
      <c r="J140">
        <v>2</v>
      </c>
      <c r="M140" t="str">
        <f t="shared" si="5"/>
        <v>ハンマー投伊藤聖志瑠</v>
      </c>
      <c r="N140">
        <f t="shared" si="4"/>
        <v>1</v>
      </c>
    </row>
    <row r="141" spans="1:14" x14ac:dyDescent="0.15">
      <c r="A141" s="6" t="s">
        <v>461</v>
      </c>
      <c r="B141" s="6" t="s">
        <v>73</v>
      </c>
      <c r="C141" s="13">
        <v>43244</v>
      </c>
      <c r="D141" s="6" t="s">
        <v>480</v>
      </c>
      <c r="E141" s="6" t="s">
        <v>475</v>
      </c>
      <c r="F141" s="7" t="s">
        <v>491</v>
      </c>
      <c r="G141" s="7">
        <v>1649</v>
      </c>
      <c r="H141" s="6" t="s">
        <v>76</v>
      </c>
      <c r="I141" s="6" t="s">
        <v>143</v>
      </c>
      <c r="J141" s="6">
        <v>2</v>
      </c>
      <c r="K141">
        <v>0</v>
      </c>
      <c r="M141" t="str">
        <f t="shared" si="5"/>
        <v>ハンマー投加藤あみ</v>
      </c>
      <c r="N141">
        <f t="shared" si="4"/>
        <v>1</v>
      </c>
    </row>
    <row r="142" spans="1:14" x14ac:dyDescent="0.15">
      <c r="A142" t="s">
        <v>717</v>
      </c>
      <c r="B142" t="s">
        <v>500</v>
      </c>
      <c r="C142" s="15">
        <v>43336</v>
      </c>
      <c r="D142" t="s">
        <v>741</v>
      </c>
      <c r="E142" t="s">
        <v>475</v>
      </c>
      <c r="F142" s="5" t="s">
        <v>698</v>
      </c>
      <c r="G142">
        <v>3116</v>
      </c>
      <c r="H142" t="s">
        <v>76</v>
      </c>
      <c r="I142" t="s">
        <v>728</v>
      </c>
      <c r="J142">
        <v>2</v>
      </c>
      <c r="M142" t="str">
        <f t="shared" si="5"/>
        <v>ハンマー投金澤茉梨亜</v>
      </c>
      <c r="N142">
        <f t="shared" si="4"/>
        <v>1</v>
      </c>
    </row>
    <row r="143" spans="1:14" x14ac:dyDescent="0.15">
      <c r="A143" s="6" t="s">
        <v>461</v>
      </c>
      <c r="B143" s="6" t="s">
        <v>73</v>
      </c>
      <c r="C143" s="13">
        <v>43244</v>
      </c>
      <c r="D143" s="6" t="s">
        <v>462</v>
      </c>
      <c r="E143" s="6" t="s">
        <v>475</v>
      </c>
      <c r="F143" s="7" t="s">
        <v>155</v>
      </c>
      <c r="G143" s="7">
        <v>2776</v>
      </c>
      <c r="H143" s="6" t="s">
        <v>76</v>
      </c>
      <c r="I143" s="6" t="s">
        <v>120</v>
      </c>
      <c r="J143" s="6">
        <v>2</v>
      </c>
      <c r="K143">
        <v>0</v>
      </c>
      <c r="M143" t="str">
        <f t="shared" si="5"/>
        <v>ハンマー投工藤颯斗</v>
      </c>
      <c r="N143" t="e">
        <f>IF(M143=#REF!,0,1)</f>
        <v>#REF!</v>
      </c>
    </row>
    <row r="144" spans="1:14" x14ac:dyDescent="0.15">
      <c r="A144" s="6" t="s">
        <v>461</v>
      </c>
      <c r="B144" s="6" t="s">
        <v>73</v>
      </c>
      <c r="C144" s="13">
        <v>43244</v>
      </c>
      <c r="D144" s="6" t="s">
        <v>462</v>
      </c>
      <c r="E144" s="6" t="s">
        <v>475</v>
      </c>
      <c r="F144" s="7" t="s">
        <v>162</v>
      </c>
      <c r="G144" s="7">
        <v>4459</v>
      </c>
      <c r="H144" s="6" t="s">
        <v>76</v>
      </c>
      <c r="I144" s="6" t="s">
        <v>143</v>
      </c>
      <c r="J144" s="6">
        <v>3</v>
      </c>
      <c r="K144">
        <v>0</v>
      </c>
      <c r="M144" t="str">
        <f t="shared" si="5"/>
        <v>ハンマー投高橋瞭太朗</v>
      </c>
      <c r="N144">
        <f t="shared" si="4"/>
        <v>1</v>
      </c>
    </row>
    <row r="145" spans="1:14" x14ac:dyDescent="0.15">
      <c r="A145" s="6" t="s">
        <v>461</v>
      </c>
      <c r="B145" s="6" t="s">
        <v>73</v>
      </c>
      <c r="C145" s="13">
        <v>43244</v>
      </c>
      <c r="D145" s="6" t="s">
        <v>462</v>
      </c>
      <c r="E145" s="6" t="s">
        <v>475</v>
      </c>
      <c r="F145" s="7" t="s">
        <v>159</v>
      </c>
      <c r="G145" s="7">
        <v>3102</v>
      </c>
      <c r="H145" s="6" t="s">
        <v>76</v>
      </c>
      <c r="I145" s="6" t="s">
        <v>143</v>
      </c>
      <c r="J145" s="6">
        <v>3</v>
      </c>
      <c r="K145">
        <v>0</v>
      </c>
      <c r="M145" t="str">
        <f t="shared" si="5"/>
        <v>ハンマー投今野凱</v>
      </c>
      <c r="N145">
        <f t="shared" si="4"/>
        <v>1</v>
      </c>
    </row>
    <row r="146" spans="1:14" x14ac:dyDescent="0.15">
      <c r="A146" t="s">
        <v>704</v>
      </c>
      <c r="B146" t="s">
        <v>500</v>
      </c>
      <c r="C146" s="15">
        <v>43317</v>
      </c>
      <c r="D146" t="s">
        <v>687</v>
      </c>
      <c r="E146" t="s">
        <v>475</v>
      </c>
      <c r="F146" s="5" t="s">
        <v>315</v>
      </c>
      <c r="G146">
        <v>2916</v>
      </c>
      <c r="H146" t="s">
        <v>76</v>
      </c>
      <c r="I146" t="s">
        <v>143</v>
      </c>
      <c r="J146">
        <v>1</v>
      </c>
      <c r="M146" t="str">
        <f t="shared" si="5"/>
        <v>ハンマー投佐川翔流</v>
      </c>
      <c r="N146">
        <f t="shared" si="4"/>
        <v>1</v>
      </c>
    </row>
    <row r="147" spans="1:14" x14ac:dyDescent="0.15">
      <c r="A147" t="s">
        <v>717</v>
      </c>
      <c r="B147" t="s">
        <v>500</v>
      </c>
      <c r="C147" s="15">
        <v>43336</v>
      </c>
      <c r="D147" t="s">
        <v>148</v>
      </c>
      <c r="E147" t="s">
        <v>475</v>
      </c>
      <c r="F147" s="5" t="s">
        <v>476</v>
      </c>
      <c r="G147">
        <v>3098</v>
      </c>
      <c r="H147" t="s">
        <v>76</v>
      </c>
      <c r="I147" t="s">
        <v>728</v>
      </c>
      <c r="J147">
        <v>1</v>
      </c>
      <c r="M147" t="str">
        <f t="shared" si="5"/>
        <v>ハンマー投佐川翔琉</v>
      </c>
      <c r="N147">
        <f t="shared" si="4"/>
        <v>1</v>
      </c>
    </row>
    <row r="148" spans="1:14" x14ac:dyDescent="0.15">
      <c r="A148" t="s">
        <v>717</v>
      </c>
      <c r="B148" t="s">
        <v>500</v>
      </c>
      <c r="C148" s="15">
        <v>43336</v>
      </c>
      <c r="D148" t="s">
        <v>148</v>
      </c>
      <c r="E148" t="s">
        <v>475</v>
      </c>
      <c r="F148" s="5" t="s">
        <v>363</v>
      </c>
      <c r="G148">
        <v>2543</v>
      </c>
      <c r="H148" t="s">
        <v>76</v>
      </c>
      <c r="I148" t="s">
        <v>736</v>
      </c>
      <c r="J148">
        <v>1</v>
      </c>
      <c r="M148" t="str">
        <f t="shared" si="5"/>
        <v>ハンマー投佐藤汰希</v>
      </c>
      <c r="N148" t="e">
        <f>IF(M148=#REF!,0,1)</f>
        <v>#REF!</v>
      </c>
    </row>
    <row r="149" spans="1:14" x14ac:dyDescent="0.15">
      <c r="A149" s="6" t="s">
        <v>72</v>
      </c>
      <c r="B149" s="6" t="s">
        <v>73</v>
      </c>
      <c r="C149" s="13">
        <v>43219</v>
      </c>
      <c r="D149" s="6" t="s">
        <v>148</v>
      </c>
      <c r="E149" s="6" t="s">
        <v>475</v>
      </c>
      <c r="F149" s="7" t="s">
        <v>134</v>
      </c>
      <c r="G149" s="7">
        <v>1607</v>
      </c>
      <c r="H149" s="6" t="s">
        <v>76</v>
      </c>
      <c r="I149" s="6" t="s">
        <v>117</v>
      </c>
      <c r="J149" s="6">
        <v>2</v>
      </c>
      <c r="K149">
        <v>0</v>
      </c>
      <c r="M149" t="str">
        <f t="shared" si="5"/>
        <v>ハンマー投三根大侑</v>
      </c>
      <c r="N149" t="e">
        <f>IF(M149=#REF!,0,1)</f>
        <v>#REF!</v>
      </c>
    </row>
    <row r="150" spans="1:14" x14ac:dyDescent="0.15">
      <c r="A150" t="s">
        <v>717</v>
      </c>
      <c r="B150" t="s">
        <v>500</v>
      </c>
      <c r="C150" s="15">
        <v>43336</v>
      </c>
      <c r="D150" t="s">
        <v>741</v>
      </c>
      <c r="E150" t="s">
        <v>475</v>
      </c>
      <c r="F150" s="5" t="s">
        <v>245</v>
      </c>
      <c r="G150">
        <v>2347</v>
      </c>
      <c r="H150" t="s">
        <v>76</v>
      </c>
      <c r="I150" t="s">
        <v>730</v>
      </c>
      <c r="J150">
        <v>2</v>
      </c>
      <c r="M150" t="str">
        <f t="shared" si="5"/>
        <v>ハンマー投山田幸奈</v>
      </c>
      <c r="N150">
        <f t="shared" si="4"/>
        <v>1</v>
      </c>
    </row>
    <row r="151" spans="1:14" x14ac:dyDescent="0.15">
      <c r="A151" s="6" t="s">
        <v>659</v>
      </c>
      <c r="B151" s="6" t="s">
        <v>73</v>
      </c>
      <c r="C151" s="13">
        <v>43233</v>
      </c>
      <c r="D151" s="6" t="s">
        <v>148</v>
      </c>
      <c r="E151" s="6" t="s">
        <v>475</v>
      </c>
      <c r="F151" s="7" t="s">
        <v>160</v>
      </c>
      <c r="G151" s="7">
        <v>4218</v>
      </c>
      <c r="H151" s="6" t="s">
        <v>76</v>
      </c>
      <c r="I151" s="6" t="s">
        <v>161</v>
      </c>
      <c r="J151" s="6">
        <v>3</v>
      </c>
      <c r="M151" t="str">
        <f t="shared" si="5"/>
        <v>ハンマー投山田康生</v>
      </c>
      <c r="N151" t="e">
        <f>IF(M151=#REF!,0,1)</f>
        <v>#REF!</v>
      </c>
    </row>
    <row r="152" spans="1:14" x14ac:dyDescent="0.15">
      <c r="A152" s="6" t="s">
        <v>461</v>
      </c>
      <c r="B152" s="6" t="s">
        <v>73</v>
      </c>
      <c r="C152" s="13">
        <v>43244</v>
      </c>
      <c r="D152" s="6" t="s">
        <v>480</v>
      </c>
      <c r="E152" s="6" t="s">
        <v>475</v>
      </c>
      <c r="F152" s="7" t="s">
        <v>246</v>
      </c>
      <c r="G152" s="7">
        <v>2748</v>
      </c>
      <c r="H152" s="6" t="s">
        <v>76</v>
      </c>
      <c r="I152" s="6" t="s">
        <v>143</v>
      </c>
      <c r="J152" s="6">
        <v>3</v>
      </c>
      <c r="K152">
        <v>0</v>
      </c>
      <c r="M152" t="str">
        <f t="shared" si="5"/>
        <v>ハンマー投山内沙耶佳</v>
      </c>
      <c r="N152">
        <f t="shared" si="4"/>
        <v>1</v>
      </c>
    </row>
    <row r="153" spans="1:14" x14ac:dyDescent="0.15">
      <c r="A153" t="s">
        <v>628</v>
      </c>
      <c r="B153" t="s">
        <v>629</v>
      </c>
      <c r="C153" s="15">
        <v>43295</v>
      </c>
      <c r="D153" t="s">
        <v>37</v>
      </c>
      <c r="E153" t="s">
        <v>475</v>
      </c>
      <c r="F153" s="5" t="s">
        <v>244</v>
      </c>
      <c r="G153">
        <v>4026</v>
      </c>
      <c r="H153" t="s">
        <v>76</v>
      </c>
      <c r="I153" t="s">
        <v>143</v>
      </c>
      <c r="J153">
        <v>2</v>
      </c>
      <c r="M153" t="str">
        <f t="shared" si="5"/>
        <v>ハンマー投植村菜々</v>
      </c>
      <c r="N153">
        <f t="shared" si="4"/>
        <v>1</v>
      </c>
    </row>
    <row r="154" spans="1:14" x14ac:dyDescent="0.15">
      <c r="A154" s="6" t="s">
        <v>461</v>
      </c>
      <c r="B154" s="6" t="s">
        <v>73</v>
      </c>
      <c r="C154" s="13">
        <v>43244</v>
      </c>
      <c r="D154" s="6" t="s">
        <v>480</v>
      </c>
      <c r="E154" s="6" t="s">
        <v>475</v>
      </c>
      <c r="F154" s="7" t="s">
        <v>248</v>
      </c>
      <c r="G154" s="7">
        <v>1647</v>
      </c>
      <c r="H154" s="6" t="s">
        <v>76</v>
      </c>
      <c r="I154" s="6" t="s">
        <v>131</v>
      </c>
      <c r="J154" s="6">
        <v>2</v>
      </c>
      <c r="K154">
        <v>0</v>
      </c>
      <c r="M154" t="str">
        <f t="shared" si="5"/>
        <v>ハンマー投植村葉月</v>
      </c>
      <c r="N154" t="e">
        <f>IF(M154=#REF!,0,1)</f>
        <v>#REF!</v>
      </c>
    </row>
    <row r="155" spans="1:14" x14ac:dyDescent="0.15">
      <c r="A155" s="6" t="s">
        <v>349</v>
      </c>
      <c r="B155" s="6" t="s">
        <v>73</v>
      </c>
      <c r="C155" s="13">
        <v>43233</v>
      </c>
      <c r="D155" s="6" t="s">
        <v>146</v>
      </c>
      <c r="E155" s="6" t="s">
        <v>475</v>
      </c>
      <c r="F155" s="7" t="s">
        <v>147</v>
      </c>
      <c r="G155" s="7">
        <v>3955</v>
      </c>
      <c r="H155" s="6" t="s">
        <v>76</v>
      </c>
      <c r="I155" s="6" t="s">
        <v>129</v>
      </c>
      <c r="J155" s="6" t="s">
        <v>145</v>
      </c>
      <c r="M155" t="str">
        <f t="shared" si="5"/>
        <v>ハンマー投川田恒</v>
      </c>
      <c r="N155">
        <f t="shared" si="4"/>
        <v>1</v>
      </c>
    </row>
    <row r="156" spans="1:14" x14ac:dyDescent="0.15">
      <c r="A156" t="s">
        <v>717</v>
      </c>
      <c r="B156" t="s">
        <v>500</v>
      </c>
      <c r="C156" s="15">
        <v>43336</v>
      </c>
      <c r="D156" t="s">
        <v>148</v>
      </c>
      <c r="E156" t="s">
        <v>475</v>
      </c>
      <c r="F156" s="5" t="s">
        <v>157</v>
      </c>
      <c r="G156">
        <v>1816</v>
      </c>
      <c r="H156" t="s">
        <v>76</v>
      </c>
      <c r="I156" t="s">
        <v>725</v>
      </c>
      <c r="J156">
        <v>2</v>
      </c>
      <c r="M156" t="str">
        <f t="shared" si="5"/>
        <v>ハンマー投中村拓斗</v>
      </c>
      <c r="N156">
        <f t="shared" si="4"/>
        <v>1</v>
      </c>
    </row>
    <row r="157" spans="1:14" x14ac:dyDescent="0.15">
      <c r="A157" s="6" t="s">
        <v>499</v>
      </c>
      <c r="B157" s="6" t="s">
        <v>500</v>
      </c>
      <c r="C157" s="13">
        <v>43233</v>
      </c>
      <c r="D157" s="6" t="s">
        <v>148</v>
      </c>
      <c r="E157" s="6" t="s">
        <v>475</v>
      </c>
      <c r="F157" s="7" t="s">
        <v>151</v>
      </c>
      <c r="G157" s="7">
        <v>2875</v>
      </c>
      <c r="H157" s="6" t="s">
        <v>76</v>
      </c>
      <c r="I157" s="6" t="s">
        <v>120</v>
      </c>
      <c r="J157" s="6">
        <v>3</v>
      </c>
      <c r="M157" t="str">
        <f t="shared" si="5"/>
        <v>ハンマー投飯塚拓斗</v>
      </c>
      <c r="N157" t="e">
        <f>IF(M157=#REF!,0,1)</f>
        <v>#REF!</v>
      </c>
    </row>
    <row r="158" spans="1:14" x14ac:dyDescent="0.15">
      <c r="A158" t="s">
        <v>717</v>
      </c>
      <c r="B158" t="s">
        <v>500</v>
      </c>
      <c r="C158" s="15">
        <v>43336</v>
      </c>
      <c r="D158" t="s">
        <v>148</v>
      </c>
      <c r="E158" t="s">
        <v>475</v>
      </c>
      <c r="F158" s="5" t="s">
        <v>316</v>
      </c>
      <c r="G158">
        <v>3715</v>
      </c>
      <c r="H158" t="s">
        <v>76</v>
      </c>
      <c r="I158" t="s">
        <v>737</v>
      </c>
      <c r="J158">
        <v>1</v>
      </c>
      <c r="M158" t="str">
        <f t="shared" si="5"/>
        <v>ハンマー投目黒智也</v>
      </c>
      <c r="N158">
        <f t="shared" si="4"/>
        <v>1</v>
      </c>
    </row>
    <row r="159" spans="1:14" x14ac:dyDescent="0.15">
      <c r="A159" t="s">
        <v>717</v>
      </c>
      <c r="B159" t="s">
        <v>500</v>
      </c>
      <c r="C159" s="15">
        <v>43336</v>
      </c>
      <c r="D159" t="s">
        <v>148</v>
      </c>
      <c r="E159" t="s">
        <v>475</v>
      </c>
      <c r="F159" s="5" t="s">
        <v>478</v>
      </c>
      <c r="G159">
        <v>2256</v>
      </c>
      <c r="H159" t="s">
        <v>76</v>
      </c>
      <c r="I159" t="s">
        <v>728</v>
      </c>
      <c r="J159">
        <v>1</v>
      </c>
      <c r="M159" t="str">
        <f t="shared" si="5"/>
        <v>ハンマー投髙嶋祐太</v>
      </c>
      <c r="N159" t="e">
        <f>IF(M159=#REF!,0,1)</f>
        <v>#REF!</v>
      </c>
    </row>
    <row r="160" spans="1:14" x14ac:dyDescent="0.15">
      <c r="A160" t="s">
        <v>717</v>
      </c>
      <c r="B160" t="s">
        <v>500</v>
      </c>
      <c r="C160" s="15">
        <v>43336</v>
      </c>
      <c r="D160" t="s">
        <v>148</v>
      </c>
      <c r="E160" t="s">
        <v>477</v>
      </c>
      <c r="F160" s="5" t="s">
        <v>309</v>
      </c>
      <c r="G160">
        <v>2863</v>
      </c>
      <c r="H160" t="s">
        <v>76</v>
      </c>
      <c r="I160" t="s">
        <v>719</v>
      </c>
      <c r="J160">
        <v>1</v>
      </c>
      <c r="M160" t="str">
        <f t="shared" si="5"/>
        <v>やり投臼井貴将</v>
      </c>
      <c r="N160">
        <f t="shared" si="4"/>
        <v>1</v>
      </c>
    </row>
    <row r="161" spans="1:14" x14ac:dyDescent="0.15">
      <c r="A161" t="s">
        <v>717</v>
      </c>
      <c r="B161" t="s">
        <v>500</v>
      </c>
      <c r="C161" s="15">
        <v>43336</v>
      </c>
      <c r="D161" t="s">
        <v>148</v>
      </c>
      <c r="E161" t="s">
        <v>477</v>
      </c>
      <c r="F161" s="5" t="s">
        <v>130</v>
      </c>
      <c r="G161">
        <v>3598</v>
      </c>
      <c r="H161" t="s">
        <v>76</v>
      </c>
      <c r="I161" t="s">
        <v>739</v>
      </c>
      <c r="J161">
        <v>2</v>
      </c>
      <c r="M161" t="str">
        <f t="shared" si="5"/>
        <v>やり投雅楽川碧翔</v>
      </c>
      <c r="N161">
        <f t="shared" si="4"/>
        <v>1</v>
      </c>
    </row>
    <row r="162" spans="1:14" x14ac:dyDescent="0.15">
      <c r="A162" s="6" t="s">
        <v>349</v>
      </c>
      <c r="B162" s="6" t="s">
        <v>73</v>
      </c>
      <c r="C162" s="15">
        <v>6.14</v>
      </c>
      <c r="D162" t="s">
        <v>531</v>
      </c>
      <c r="E162" t="s">
        <v>477</v>
      </c>
      <c r="F162" s="5" t="s">
        <v>347</v>
      </c>
      <c r="G162">
        <v>2853</v>
      </c>
      <c r="H162" t="s">
        <v>530</v>
      </c>
      <c r="I162" t="s">
        <v>670</v>
      </c>
      <c r="J162">
        <v>3</v>
      </c>
      <c r="M162" t="str">
        <f t="shared" si="5"/>
        <v>やり投角野友香</v>
      </c>
      <c r="N162" t="e">
        <f>IF(M162=#REF!,0,1)</f>
        <v>#REF!</v>
      </c>
    </row>
    <row r="163" spans="1:14" x14ac:dyDescent="0.15">
      <c r="A163" t="s">
        <v>717</v>
      </c>
      <c r="B163" t="s">
        <v>500</v>
      </c>
      <c r="C163" s="15">
        <v>43336</v>
      </c>
      <c r="D163" t="s">
        <v>741</v>
      </c>
      <c r="E163" t="s">
        <v>477</v>
      </c>
      <c r="F163" s="5" t="s">
        <v>743</v>
      </c>
      <c r="G163">
        <v>2085</v>
      </c>
      <c r="H163" t="s">
        <v>76</v>
      </c>
      <c r="I163" t="s">
        <v>725</v>
      </c>
      <c r="J163">
        <v>1</v>
      </c>
      <c r="M163" t="str">
        <f t="shared" si="5"/>
        <v>やり投鬼塚樹香</v>
      </c>
      <c r="N163">
        <f t="shared" si="4"/>
        <v>1</v>
      </c>
    </row>
    <row r="164" spans="1:14" x14ac:dyDescent="0.15">
      <c r="A164" t="s">
        <v>717</v>
      </c>
      <c r="B164" t="s">
        <v>500</v>
      </c>
      <c r="C164" s="15">
        <v>43336</v>
      </c>
      <c r="D164" t="s">
        <v>148</v>
      </c>
      <c r="E164" t="s">
        <v>477</v>
      </c>
      <c r="F164" s="5" t="s">
        <v>364</v>
      </c>
      <c r="G164">
        <v>2701</v>
      </c>
      <c r="H164" t="s">
        <v>76</v>
      </c>
      <c r="I164" t="s">
        <v>721</v>
      </c>
      <c r="J164">
        <v>1</v>
      </c>
      <c r="M164" t="str">
        <f t="shared" si="5"/>
        <v>やり投菊地孝太</v>
      </c>
      <c r="N164">
        <f t="shared" si="4"/>
        <v>1</v>
      </c>
    </row>
    <row r="165" spans="1:14" x14ac:dyDescent="0.15">
      <c r="A165" s="6" t="s">
        <v>291</v>
      </c>
      <c r="B165" s="6" t="s">
        <v>292</v>
      </c>
      <c r="C165" s="13">
        <v>43219</v>
      </c>
      <c r="D165" s="6" t="s">
        <v>218</v>
      </c>
      <c r="E165" s="6" t="s">
        <v>477</v>
      </c>
      <c r="F165" s="7" t="s">
        <v>250</v>
      </c>
      <c r="G165" s="7">
        <v>1707</v>
      </c>
      <c r="H165" s="6" t="s">
        <v>76</v>
      </c>
      <c r="I165" s="6" t="s">
        <v>251</v>
      </c>
      <c r="J165" s="6">
        <v>3</v>
      </c>
      <c r="K165">
        <v>0</v>
      </c>
      <c r="M165" t="str">
        <f t="shared" si="5"/>
        <v>やり投吉田愛海</v>
      </c>
      <c r="N165">
        <f t="shared" si="4"/>
        <v>1</v>
      </c>
    </row>
    <row r="166" spans="1:14" x14ac:dyDescent="0.15">
      <c r="A166" s="6" t="s">
        <v>349</v>
      </c>
      <c r="B166" s="6" t="s">
        <v>73</v>
      </c>
      <c r="C166" s="13">
        <v>43232</v>
      </c>
      <c r="D166" s="6" t="s">
        <v>496</v>
      </c>
      <c r="E166" s="6" t="s">
        <v>477</v>
      </c>
      <c r="F166" s="7" t="s">
        <v>158</v>
      </c>
      <c r="G166" s="7">
        <v>2594</v>
      </c>
      <c r="H166" s="6" t="s">
        <v>76</v>
      </c>
      <c r="I166" s="6" t="s">
        <v>114</v>
      </c>
      <c r="J166" s="6">
        <v>2</v>
      </c>
      <c r="M166" t="str">
        <f t="shared" si="5"/>
        <v>やり投橋田翔</v>
      </c>
      <c r="N166">
        <f t="shared" si="4"/>
        <v>1</v>
      </c>
    </row>
    <row r="167" spans="1:14" x14ac:dyDescent="0.15">
      <c r="A167" s="6" t="s">
        <v>72</v>
      </c>
      <c r="B167" s="6" t="s">
        <v>73</v>
      </c>
      <c r="C167" s="13">
        <v>43232</v>
      </c>
      <c r="D167" s="6" t="s">
        <v>498</v>
      </c>
      <c r="E167" s="6" t="s">
        <v>477</v>
      </c>
      <c r="F167" s="7" t="s">
        <v>247</v>
      </c>
      <c r="G167" s="7">
        <v>2438</v>
      </c>
      <c r="H167" s="6" t="s">
        <v>76</v>
      </c>
      <c r="I167" s="6" t="s">
        <v>131</v>
      </c>
      <c r="J167" s="6">
        <v>3</v>
      </c>
      <c r="M167" t="str">
        <f t="shared" si="5"/>
        <v>やり投金川菜々子</v>
      </c>
      <c r="N167">
        <f t="shared" si="4"/>
        <v>1</v>
      </c>
    </row>
    <row r="168" spans="1:14" x14ac:dyDescent="0.15">
      <c r="A168" t="s">
        <v>717</v>
      </c>
      <c r="B168" t="s">
        <v>500</v>
      </c>
      <c r="C168" s="15">
        <v>43336</v>
      </c>
      <c r="D168" t="s">
        <v>148</v>
      </c>
      <c r="E168" t="s">
        <v>477</v>
      </c>
      <c r="F168" s="5" t="s">
        <v>738</v>
      </c>
      <c r="G168">
        <v>1353</v>
      </c>
      <c r="H168" t="s">
        <v>76</v>
      </c>
      <c r="I168" t="s">
        <v>739</v>
      </c>
      <c r="J168">
        <v>1</v>
      </c>
      <c r="M168" t="str">
        <f t="shared" si="5"/>
        <v>やり投金澤翼</v>
      </c>
      <c r="N168">
        <f t="shared" si="4"/>
        <v>1</v>
      </c>
    </row>
    <row r="169" spans="1:14" x14ac:dyDescent="0.15">
      <c r="A169" s="6" t="s">
        <v>72</v>
      </c>
      <c r="B169" s="6" t="s">
        <v>73</v>
      </c>
      <c r="C169" s="13">
        <v>43226</v>
      </c>
      <c r="D169" s="6" t="s">
        <v>88</v>
      </c>
      <c r="E169" s="6" t="s">
        <v>477</v>
      </c>
      <c r="F169" s="7" t="s">
        <v>318</v>
      </c>
      <c r="G169" s="7">
        <v>1806</v>
      </c>
      <c r="H169" s="6" t="s">
        <v>76</v>
      </c>
      <c r="I169" s="6" t="s">
        <v>143</v>
      </c>
      <c r="J169" s="6">
        <v>1</v>
      </c>
      <c r="M169" t="str">
        <f t="shared" si="5"/>
        <v>やり投高嶋祐太</v>
      </c>
      <c r="N169">
        <f t="shared" si="4"/>
        <v>1</v>
      </c>
    </row>
    <row r="170" spans="1:14" x14ac:dyDescent="0.15">
      <c r="A170" s="6" t="s">
        <v>659</v>
      </c>
      <c r="B170" s="6" t="s">
        <v>73</v>
      </c>
      <c r="C170" s="13">
        <v>43232</v>
      </c>
      <c r="D170" s="6" t="s">
        <v>496</v>
      </c>
      <c r="E170" s="6" t="s">
        <v>477</v>
      </c>
      <c r="F170" s="7" t="s">
        <v>306</v>
      </c>
      <c r="G170" s="7">
        <v>1868</v>
      </c>
      <c r="H170" s="6" t="s">
        <v>76</v>
      </c>
      <c r="I170" s="6" t="s">
        <v>153</v>
      </c>
      <c r="J170" s="6">
        <v>1</v>
      </c>
      <c r="M170" t="str">
        <f t="shared" si="5"/>
        <v>やり投佐藤一希</v>
      </c>
      <c r="N170">
        <f t="shared" si="4"/>
        <v>1</v>
      </c>
    </row>
    <row r="171" spans="1:14" x14ac:dyDescent="0.15">
      <c r="A171" s="6" t="s">
        <v>291</v>
      </c>
      <c r="B171" s="6" t="s">
        <v>292</v>
      </c>
      <c r="C171" s="13">
        <v>43226</v>
      </c>
      <c r="D171" s="6" t="s">
        <v>88</v>
      </c>
      <c r="E171" s="6" t="s">
        <v>477</v>
      </c>
      <c r="F171" s="7" t="s">
        <v>322</v>
      </c>
      <c r="G171" s="7">
        <v>2955</v>
      </c>
      <c r="H171" s="6" t="s">
        <v>76</v>
      </c>
      <c r="I171" s="6" t="s">
        <v>153</v>
      </c>
      <c r="J171" s="6">
        <v>3</v>
      </c>
      <c r="M171" t="str">
        <f t="shared" si="5"/>
        <v>やり投佐藤一馬</v>
      </c>
      <c r="N171">
        <f t="shared" si="4"/>
        <v>1</v>
      </c>
    </row>
    <row r="172" spans="1:14" x14ac:dyDescent="0.15">
      <c r="A172" s="6" t="s">
        <v>349</v>
      </c>
      <c r="B172" s="6" t="s">
        <v>73</v>
      </c>
      <c r="C172" s="13">
        <v>43219</v>
      </c>
      <c r="D172" s="6" t="s">
        <v>88</v>
      </c>
      <c r="E172" s="6" t="s">
        <v>477</v>
      </c>
      <c r="F172" s="7" t="s">
        <v>134</v>
      </c>
      <c r="G172" s="7">
        <v>3939</v>
      </c>
      <c r="H172" s="6" t="s">
        <v>76</v>
      </c>
      <c r="I172" s="6" t="s">
        <v>117</v>
      </c>
      <c r="J172" s="6">
        <v>2</v>
      </c>
      <c r="K172">
        <v>0</v>
      </c>
      <c r="M172" t="str">
        <f t="shared" si="5"/>
        <v>やり投三根大侑</v>
      </c>
      <c r="N172">
        <f t="shared" si="4"/>
        <v>1</v>
      </c>
    </row>
    <row r="173" spans="1:14" x14ac:dyDescent="0.15">
      <c r="A173" s="6" t="s">
        <v>461</v>
      </c>
      <c r="B173" s="6" t="s">
        <v>73</v>
      </c>
      <c r="C173" s="13">
        <v>43244</v>
      </c>
      <c r="D173" s="6" t="s">
        <v>462</v>
      </c>
      <c r="E173" s="6" t="s">
        <v>477</v>
      </c>
      <c r="F173" s="7" t="s">
        <v>133</v>
      </c>
      <c r="G173" s="7">
        <v>3699</v>
      </c>
      <c r="H173" s="6" t="s">
        <v>76</v>
      </c>
      <c r="I173" s="6" t="s">
        <v>110</v>
      </c>
      <c r="J173" s="6">
        <v>3</v>
      </c>
      <c r="K173">
        <v>0</v>
      </c>
      <c r="M173" t="str">
        <f t="shared" si="5"/>
        <v>やり投三塚侑輝</v>
      </c>
      <c r="N173">
        <f t="shared" ref="N173:N218" si="6">IF(M173=M172,0,1)</f>
        <v>1</v>
      </c>
    </row>
    <row r="174" spans="1:14" x14ac:dyDescent="0.15">
      <c r="A174" t="s">
        <v>717</v>
      </c>
      <c r="B174" t="s">
        <v>500</v>
      </c>
      <c r="C174" s="15">
        <v>43336</v>
      </c>
      <c r="D174" t="s">
        <v>148</v>
      </c>
      <c r="E174" t="s">
        <v>477</v>
      </c>
      <c r="F174" s="5" t="s">
        <v>307</v>
      </c>
      <c r="G174">
        <v>2030</v>
      </c>
      <c r="H174" t="s">
        <v>76</v>
      </c>
      <c r="I174" t="s">
        <v>729</v>
      </c>
      <c r="J174">
        <v>1</v>
      </c>
      <c r="M174" t="str">
        <f t="shared" si="5"/>
        <v>やり投山田翔也</v>
      </c>
      <c r="N174">
        <f t="shared" si="6"/>
        <v>1</v>
      </c>
    </row>
    <row r="175" spans="1:14" x14ac:dyDescent="0.15">
      <c r="A175" s="6" t="s">
        <v>461</v>
      </c>
      <c r="B175" s="6" t="s">
        <v>73</v>
      </c>
      <c r="C175" s="13">
        <v>43245</v>
      </c>
      <c r="D175" s="6" t="s">
        <v>480</v>
      </c>
      <c r="E175" s="6" t="s">
        <v>477</v>
      </c>
      <c r="F175" s="7" t="s">
        <v>489</v>
      </c>
      <c r="G175" s="7">
        <v>2488</v>
      </c>
      <c r="H175" s="6" t="s">
        <v>76</v>
      </c>
      <c r="I175" s="6" t="s">
        <v>482</v>
      </c>
      <c r="J175" s="6">
        <v>1</v>
      </c>
      <c r="K175">
        <v>0</v>
      </c>
      <c r="M175" t="str">
        <f t="shared" si="5"/>
        <v>やり投篠崎美咲</v>
      </c>
      <c r="N175" t="e">
        <f>IF(M175=#REF!,0,1)</f>
        <v>#REF!</v>
      </c>
    </row>
    <row r="176" spans="1:14" x14ac:dyDescent="0.15">
      <c r="A176" t="s">
        <v>717</v>
      </c>
      <c r="B176" t="s">
        <v>500</v>
      </c>
      <c r="C176" s="15">
        <v>43336</v>
      </c>
      <c r="D176" t="s">
        <v>148</v>
      </c>
      <c r="E176" t="s">
        <v>477</v>
      </c>
      <c r="F176" s="5" t="s">
        <v>603</v>
      </c>
      <c r="G176">
        <v>2945</v>
      </c>
      <c r="H176" t="s">
        <v>76</v>
      </c>
      <c r="I176" t="s">
        <v>737</v>
      </c>
      <c r="J176">
        <v>1</v>
      </c>
      <c r="M176" t="str">
        <f t="shared" si="5"/>
        <v>やり投若木貴陽</v>
      </c>
      <c r="N176">
        <f t="shared" si="6"/>
        <v>1</v>
      </c>
    </row>
    <row r="177" spans="1:14" x14ac:dyDescent="0.15">
      <c r="A177" t="s">
        <v>704</v>
      </c>
      <c r="B177" t="s">
        <v>500</v>
      </c>
      <c r="C177" s="15">
        <v>43317</v>
      </c>
      <c r="D177" t="s">
        <v>37</v>
      </c>
      <c r="E177" t="s">
        <v>477</v>
      </c>
      <c r="F177" s="5" t="s">
        <v>341</v>
      </c>
      <c r="G177">
        <v>2405</v>
      </c>
      <c r="H177" t="s">
        <v>76</v>
      </c>
      <c r="I177" t="s">
        <v>122</v>
      </c>
      <c r="J177">
        <v>1</v>
      </c>
      <c r="M177" t="str">
        <f t="shared" si="5"/>
        <v>やり投小原愛未</v>
      </c>
      <c r="N177" t="e">
        <f>IF(M177=#REF!,0,1)</f>
        <v>#REF!</v>
      </c>
    </row>
    <row r="178" spans="1:14" x14ac:dyDescent="0.15">
      <c r="A178" s="6" t="s">
        <v>291</v>
      </c>
      <c r="B178" s="6" t="s">
        <v>292</v>
      </c>
      <c r="C178" s="13">
        <v>43232</v>
      </c>
      <c r="D178" s="6" t="s">
        <v>496</v>
      </c>
      <c r="E178" s="6" t="s">
        <v>477</v>
      </c>
      <c r="F178" s="7" t="s">
        <v>141</v>
      </c>
      <c r="G178" s="7">
        <v>4683</v>
      </c>
      <c r="H178" s="6" t="s">
        <v>76</v>
      </c>
      <c r="I178" s="6" t="s">
        <v>124</v>
      </c>
      <c r="J178" s="6">
        <v>3</v>
      </c>
      <c r="M178" t="str">
        <f t="shared" si="5"/>
        <v>やり投小田彩人</v>
      </c>
      <c r="N178" t="e">
        <f>IF(M178=#REF!,0,1)</f>
        <v>#REF!</v>
      </c>
    </row>
    <row r="179" spans="1:14" x14ac:dyDescent="0.15">
      <c r="A179" s="6" t="s">
        <v>461</v>
      </c>
      <c r="B179" s="6" t="s">
        <v>73</v>
      </c>
      <c r="C179" s="13">
        <v>43245</v>
      </c>
      <c r="D179" s="6" t="s">
        <v>480</v>
      </c>
      <c r="E179" s="6" t="s">
        <v>477</v>
      </c>
      <c r="F179" s="7" t="s">
        <v>254</v>
      </c>
      <c r="G179" s="7">
        <v>3079</v>
      </c>
      <c r="H179" s="6" t="s">
        <v>76</v>
      </c>
      <c r="I179" s="6" t="s">
        <v>143</v>
      </c>
      <c r="J179" s="6">
        <v>3</v>
      </c>
      <c r="K179">
        <v>0</v>
      </c>
      <c r="M179" t="str">
        <f t="shared" si="5"/>
        <v>やり投小野れい菜</v>
      </c>
      <c r="N179">
        <f t="shared" si="6"/>
        <v>1</v>
      </c>
    </row>
    <row r="180" spans="1:14" x14ac:dyDescent="0.15">
      <c r="A180" t="s">
        <v>717</v>
      </c>
      <c r="B180" t="s">
        <v>500</v>
      </c>
      <c r="C180" s="15">
        <v>43336</v>
      </c>
      <c r="D180" t="s">
        <v>741</v>
      </c>
      <c r="E180" t="s">
        <v>477</v>
      </c>
      <c r="F180" s="5" t="s">
        <v>252</v>
      </c>
      <c r="G180">
        <v>1846</v>
      </c>
      <c r="H180" t="s">
        <v>76</v>
      </c>
      <c r="I180" t="s">
        <v>729</v>
      </c>
      <c r="J180">
        <v>2</v>
      </c>
      <c r="M180" t="str">
        <f t="shared" si="5"/>
        <v>やり投小野寺琉奈</v>
      </c>
      <c r="N180">
        <f t="shared" si="6"/>
        <v>1</v>
      </c>
    </row>
    <row r="181" spans="1:14" x14ac:dyDescent="0.15">
      <c r="A181" s="6" t="s">
        <v>291</v>
      </c>
      <c r="B181" s="6" t="s">
        <v>73</v>
      </c>
      <c r="C181" s="13">
        <v>43226</v>
      </c>
      <c r="D181" s="6" t="s">
        <v>125</v>
      </c>
      <c r="E181" s="6" t="s">
        <v>477</v>
      </c>
      <c r="F181" s="7" t="s">
        <v>128</v>
      </c>
      <c r="G181" s="7">
        <v>3747</v>
      </c>
      <c r="H181" s="6" t="s">
        <v>76</v>
      </c>
      <c r="I181" s="6" t="s">
        <v>129</v>
      </c>
      <c r="J181" s="6" t="s">
        <v>145</v>
      </c>
      <c r="M181" t="str">
        <f t="shared" si="5"/>
        <v>やり投松橋龍平</v>
      </c>
      <c r="N181" t="e">
        <f>IF(M181=#REF!,0,1)</f>
        <v>#REF!</v>
      </c>
    </row>
    <row r="182" spans="1:14" x14ac:dyDescent="0.15">
      <c r="A182" s="6" t="s">
        <v>291</v>
      </c>
      <c r="B182" s="6" t="s">
        <v>292</v>
      </c>
      <c r="C182" s="13">
        <v>43226</v>
      </c>
      <c r="D182" s="6" t="s">
        <v>88</v>
      </c>
      <c r="E182" s="6" t="s">
        <v>477</v>
      </c>
      <c r="F182" s="7" t="s">
        <v>142</v>
      </c>
      <c r="G182" s="7">
        <v>4873</v>
      </c>
      <c r="H182" s="6" t="s">
        <v>76</v>
      </c>
      <c r="I182" s="6" t="s">
        <v>143</v>
      </c>
      <c r="J182" s="6">
        <v>3</v>
      </c>
      <c r="M182" t="str">
        <f t="shared" si="5"/>
        <v>やり投松原唯人</v>
      </c>
      <c r="N182">
        <f t="shared" si="6"/>
        <v>1</v>
      </c>
    </row>
    <row r="183" spans="1:14" x14ac:dyDescent="0.15">
      <c r="A183" s="6" t="s">
        <v>461</v>
      </c>
      <c r="B183" s="6" t="s">
        <v>73</v>
      </c>
      <c r="C183" s="13">
        <v>43245</v>
      </c>
      <c r="D183" s="6" t="s">
        <v>480</v>
      </c>
      <c r="E183" s="6" t="s">
        <v>477</v>
      </c>
      <c r="F183" s="7" t="s">
        <v>488</v>
      </c>
      <c r="G183" s="7">
        <v>1563</v>
      </c>
      <c r="H183" s="6" t="s">
        <v>76</v>
      </c>
      <c r="I183" s="6" t="s">
        <v>143</v>
      </c>
      <c r="J183" s="6">
        <v>1</v>
      </c>
      <c r="K183">
        <v>0</v>
      </c>
      <c r="M183" t="str">
        <f t="shared" si="5"/>
        <v>やり投松原麗</v>
      </c>
      <c r="N183">
        <f t="shared" si="6"/>
        <v>1</v>
      </c>
    </row>
    <row r="184" spans="1:14" x14ac:dyDescent="0.15">
      <c r="A184" s="6" t="s">
        <v>461</v>
      </c>
      <c r="B184" s="6" t="s">
        <v>73</v>
      </c>
      <c r="C184" s="13">
        <v>43245</v>
      </c>
      <c r="D184" s="6" t="s">
        <v>480</v>
      </c>
      <c r="E184" s="6" t="s">
        <v>477</v>
      </c>
      <c r="F184" s="7" t="s">
        <v>487</v>
      </c>
      <c r="G184" s="7">
        <v>2394</v>
      </c>
      <c r="H184" s="6" t="s">
        <v>76</v>
      </c>
      <c r="I184" s="6" t="s">
        <v>137</v>
      </c>
      <c r="J184" s="6">
        <v>3</v>
      </c>
      <c r="K184">
        <v>0</v>
      </c>
      <c r="M184" t="str">
        <f t="shared" si="5"/>
        <v>やり投植西優</v>
      </c>
      <c r="N184">
        <f t="shared" si="6"/>
        <v>1</v>
      </c>
    </row>
    <row r="185" spans="1:14" x14ac:dyDescent="0.15">
      <c r="A185" t="s">
        <v>717</v>
      </c>
      <c r="B185" t="s">
        <v>500</v>
      </c>
      <c r="C185" s="15">
        <v>43336</v>
      </c>
      <c r="D185" t="s">
        <v>741</v>
      </c>
      <c r="E185" t="s">
        <v>477</v>
      </c>
      <c r="F185" s="5" t="s">
        <v>742</v>
      </c>
      <c r="G185">
        <v>1408</v>
      </c>
      <c r="H185" t="s">
        <v>76</v>
      </c>
      <c r="I185" t="s">
        <v>723</v>
      </c>
      <c r="J185">
        <v>1</v>
      </c>
      <c r="M185" t="str">
        <f t="shared" si="5"/>
        <v>やり投新歩カンセイ</v>
      </c>
      <c r="N185">
        <f t="shared" si="6"/>
        <v>1</v>
      </c>
    </row>
    <row r="186" spans="1:14" x14ac:dyDescent="0.15">
      <c r="A186" s="6" t="s">
        <v>349</v>
      </c>
      <c r="B186" s="6" t="s">
        <v>73</v>
      </c>
      <c r="C186" s="13">
        <v>43226</v>
      </c>
      <c r="D186" s="6" t="s">
        <v>88</v>
      </c>
      <c r="E186" s="6" t="s">
        <v>477</v>
      </c>
      <c r="F186" s="7" t="s">
        <v>323</v>
      </c>
      <c r="G186" s="7">
        <v>4632</v>
      </c>
      <c r="H186" s="6" t="s">
        <v>76</v>
      </c>
      <c r="I186" s="6" t="s">
        <v>120</v>
      </c>
      <c r="J186" s="6">
        <v>3</v>
      </c>
      <c r="M186" t="str">
        <f t="shared" si="5"/>
        <v>やり投森大地</v>
      </c>
      <c r="N186">
        <f t="shared" si="6"/>
        <v>1</v>
      </c>
    </row>
    <row r="187" spans="1:14" x14ac:dyDescent="0.15">
      <c r="A187" t="s">
        <v>594</v>
      </c>
      <c r="B187" t="s">
        <v>73</v>
      </c>
      <c r="C187" s="13">
        <v>43297</v>
      </c>
      <c r="D187" s="6" t="s">
        <v>612</v>
      </c>
      <c r="E187" s="6" t="s">
        <v>477</v>
      </c>
      <c r="F187" s="7" t="s">
        <v>135</v>
      </c>
      <c r="G187" s="7">
        <v>3784</v>
      </c>
      <c r="H187" s="6" t="s">
        <v>76</v>
      </c>
      <c r="I187" s="6" t="s">
        <v>124</v>
      </c>
      <c r="J187" s="6">
        <v>2</v>
      </c>
      <c r="M187" t="str">
        <f t="shared" si="5"/>
        <v>やり投杉本一樹</v>
      </c>
      <c r="N187">
        <f t="shared" si="6"/>
        <v>1</v>
      </c>
    </row>
    <row r="188" spans="1:14" x14ac:dyDescent="0.15">
      <c r="A188" t="s">
        <v>717</v>
      </c>
      <c r="B188" t="s">
        <v>500</v>
      </c>
      <c r="C188" s="15">
        <v>43336</v>
      </c>
      <c r="D188" t="s">
        <v>148</v>
      </c>
      <c r="E188" t="s">
        <v>477</v>
      </c>
      <c r="F188" s="5" t="s">
        <v>479</v>
      </c>
      <c r="G188">
        <v>3759</v>
      </c>
      <c r="H188" t="s">
        <v>76</v>
      </c>
      <c r="I188" t="s">
        <v>734</v>
      </c>
      <c r="J188">
        <v>1</v>
      </c>
      <c r="M188" t="str">
        <f t="shared" si="5"/>
        <v>やり投石塚慎馬</v>
      </c>
      <c r="N188" t="e">
        <f>IF(M188=#REF!,0,1)</f>
        <v>#REF!</v>
      </c>
    </row>
    <row r="189" spans="1:14" x14ac:dyDescent="0.15">
      <c r="A189" s="6" t="s">
        <v>72</v>
      </c>
      <c r="B189" s="6" t="s">
        <v>73</v>
      </c>
      <c r="C189" s="13">
        <v>43244</v>
      </c>
      <c r="D189" s="6" t="s">
        <v>462</v>
      </c>
      <c r="E189" s="6" t="s">
        <v>477</v>
      </c>
      <c r="F189" s="7" t="s">
        <v>156</v>
      </c>
      <c r="G189" s="7">
        <v>3828</v>
      </c>
      <c r="H189" s="6" t="s">
        <v>76</v>
      </c>
      <c r="I189" s="6" t="s">
        <v>143</v>
      </c>
      <c r="J189" s="6">
        <v>2</v>
      </c>
      <c r="K189">
        <v>0</v>
      </c>
      <c r="M189" t="str">
        <f t="shared" si="5"/>
        <v>やり投石田大洋</v>
      </c>
      <c r="N189" t="e">
        <f>IF(M189=#REF!,0,1)</f>
        <v>#REF!</v>
      </c>
    </row>
    <row r="190" spans="1:14" x14ac:dyDescent="0.15">
      <c r="A190" t="s">
        <v>594</v>
      </c>
      <c r="B190" t="s">
        <v>73</v>
      </c>
      <c r="C190" s="13">
        <v>43297</v>
      </c>
      <c r="D190" s="6" t="s">
        <v>612</v>
      </c>
      <c r="E190" s="6" t="s">
        <v>477</v>
      </c>
      <c r="F190" s="7" t="s">
        <v>324</v>
      </c>
      <c r="G190" s="7">
        <v>4047</v>
      </c>
      <c r="H190" s="6" t="s">
        <v>76</v>
      </c>
      <c r="I190" s="6" t="s">
        <v>354</v>
      </c>
      <c r="J190" s="6">
        <v>2</v>
      </c>
      <c r="M190" t="str">
        <f t="shared" si="5"/>
        <v>やり投赤坂玲央</v>
      </c>
      <c r="N190">
        <f t="shared" si="6"/>
        <v>1</v>
      </c>
    </row>
    <row r="191" spans="1:14" x14ac:dyDescent="0.15">
      <c r="A191" t="s">
        <v>704</v>
      </c>
      <c r="B191" t="s">
        <v>500</v>
      </c>
      <c r="C191" s="15">
        <v>43317</v>
      </c>
      <c r="D191" t="s">
        <v>37</v>
      </c>
      <c r="E191" t="s">
        <v>477</v>
      </c>
      <c r="F191" s="5" t="s">
        <v>348</v>
      </c>
      <c r="G191">
        <v>3040</v>
      </c>
      <c r="H191" t="s">
        <v>76</v>
      </c>
      <c r="I191" t="s">
        <v>300</v>
      </c>
      <c r="J191">
        <v>3</v>
      </c>
      <c r="M191" t="str">
        <f t="shared" si="5"/>
        <v>やり投村上愛</v>
      </c>
      <c r="N191" t="e">
        <f>IF(M191=#REF!,0,1)</f>
        <v>#REF!</v>
      </c>
    </row>
    <row r="192" spans="1:14" x14ac:dyDescent="0.15">
      <c r="A192" s="6" t="s">
        <v>291</v>
      </c>
      <c r="B192" s="6" t="s">
        <v>292</v>
      </c>
      <c r="C192" s="13">
        <v>43244</v>
      </c>
      <c r="D192" s="6" t="s">
        <v>462</v>
      </c>
      <c r="E192" s="6" t="s">
        <v>477</v>
      </c>
      <c r="F192" s="7" t="s">
        <v>321</v>
      </c>
      <c r="G192" s="7">
        <v>2894</v>
      </c>
      <c r="H192" s="6" t="s">
        <v>76</v>
      </c>
      <c r="I192" s="6" t="s">
        <v>300</v>
      </c>
      <c r="J192" s="6">
        <v>2</v>
      </c>
      <c r="K192">
        <v>0</v>
      </c>
      <c r="M192" t="str">
        <f t="shared" si="5"/>
        <v>やり投村田康成</v>
      </c>
      <c r="N192">
        <f t="shared" si="6"/>
        <v>1</v>
      </c>
    </row>
    <row r="193" spans="1:14" x14ac:dyDescent="0.15">
      <c r="A193" s="6" t="s">
        <v>72</v>
      </c>
      <c r="B193" s="6" t="s">
        <v>73</v>
      </c>
      <c r="C193" s="13">
        <v>43232</v>
      </c>
      <c r="D193" s="6" t="s">
        <v>496</v>
      </c>
      <c r="E193" s="6" t="s">
        <v>477</v>
      </c>
      <c r="F193" s="7" t="s">
        <v>317</v>
      </c>
      <c r="G193" s="7">
        <v>2956</v>
      </c>
      <c r="H193" s="6" t="s">
        <v>76</v>
      </c>
      <c r="I193" s="6" t="s">
        <v>297</v>
      </c>
      <c r="J193" s="6">
        <v>3</v>
      </c>
      <c r="M193" t="str">
        <f t="shared" si="5"/>
        <v>やり投大井晴貴</v>
      </c>
      <c r="N193">
        <f t="shared" si="6"/>
        <v>1</v>
      </c>
    </row>
    <row r="194" spans="1:14" x14ac:dyDescent="0.15">
      <c r="A194" s="6" t="s">
        <v>461</v>
      </c>
      <c r="B194" s="6" t="s">
        <v>73</v>
      </c>
      <c r="C194" s="13">
        <v>43244</v>
      </c>
      <c r="D194" s="6" t="s">
        <v>462</v>
      </c>
      <c r="E194" s="6" t="s">
        <v>477</v>
      </c>
      <c r="F194" s="7" t="s">
        <v>144</v>
      </c>
      <c r="G194" s="7">
        <v>5601</v>
      </c>
      <c r="H194" s="6" t="s">
        <v>76</v>
      </c>
      <c r="I194" s="6" t="s">
        <v>120</v>
      </c>
      <c r="J194" s="6">
        <v>3</v>
      </c>
      <c r="K194">
        <v>0</v>
      </c>
      <c r="M194" t="str">
        <f t="shared" ref="M194:M257" si="7">E194&amp;F194</f>
        <v>やり投大西由悟</v>
      </c>
      <c r="N194">
        <f t="shared" si="6"/>
        <v>1</v>
      </c>
    </row>
    <row r="195" spans="1:14" x14ac:dyDescent="0.15">
      <c r="A195" s="6" t="s">
        <v>499</v>
      </c>
      <c r="B195" s="6" t="s">
        <v>500</v>
      </c>
      <c r="C195" s="13">
        <v>43226</v>
      </c>
      <c r="D195" s="6" t="s">
        <v>218</v>
      </c>
      <c r="E195" s="6" t="s">
        <v>477</v>
      </c>
      <c r="F195" s="7" t="s">
        <v>230</v>
      </c>
      <c r="G195" s="7">
        <v>1623</v>
      </c>
      <c r="H195" s="6" t="s">
        <v>76</v>
      </c>
      <c r="I195" s="6" t="s">
        <v>120</v>
      </c>
      <c r="J195" s="6">
        <v>2</v>
      </c>
      <c r="M195" t="str">
        <f t="shared" si="7"/>
        <v>やり投沢上琴音</v>
      </c>
      <c r="N195">
        <f t="shared" si="6"/>
        <v>1</v>
      </c>
    </row>
    <row r="196" spans="1:14" x14ac:dyDescent="0.15">
      <c r="A196" t="s">
        <v>704</v>
      </c>
      <c r="B196" t="s">
        <v>500</v>
      </c>
      <c r="C196" s="15">
        <v>43317</v>
      </c>
      <c r="D196" t="s">
        <v>37</v>
      </c>
      <c r="E196" t="s">
        <v>477</v>
      </c>
      <c r="F196" s="5" t="s">
        <v>699</v>
      </c>
      <c r="G196">
        <v>2836</v>
      </c>
      <c r="H196" t="s">
        <v>76</v>
      </c>
      <c r="I196" t="s">
        <v>124</v>
      </c>
      <c r="J196">
        <v>1</v>
      </c>
      <c r="M196" t="str">
        <f t="shared" si="7"/>
        <v>やり投池谷菜摘子</v>
      </c>
      <c r="N196">
        <f t="shared" si="6"/>
        <v>1</v>
      </c>
    </row>
    <row r="197" spans="1:14" x14ac:dyDescent="0.15">
      <c r="A197" s="6" t="s">
        <v>349</v>
      </c>
      <c r="B197" s="6" t="s">
        <v>73</v>
      </c>
      <c r="C197" s="13">
        <v>43219</v>
      </c>
      <c r="D197" s="6" t="s">
        <v>88</v>
      </c>
      <c r="E197" s="6" t="s">
        <v>477</v>
      </c>
      <c r="F197" s="7" t="s">
        <v>132</v>
      </c>
      <c r="G197" s="7">
        <v>3678</v>
      </c>
      <c r="H197" s="6" t="s">
        <v>76</v>
      </c>
      <c r="I197" s="6" t="s">
        <v>110</v>
      </c>
      <c r="J197" s="6">
        <v>2</v>
      </c>
      <c r="K197">
        <v>0</v>
      </c>
      <c r="M197" t="str">
        <f t="shared" si="7"/>
        <v>やり投池田尚人</v>
      </c>
      <c r="N197" t="e">
        <f>IF(M197=#REF!,0,1)</f>
        <v>#REF!</v>
      </c>
    </row>
    <row r="198" spans="1:14" x14ac:dyDescent="0.15">
      <c r="A198" t="s">
        <v>717</v>
      </c>
      <c r="B198" t="s">
        <v>500</v>
      </c>
      <c r="C198" s="15">
        <v>43336</v>
      </c>
      <c r="D198" t="s">
        <v>148</v>
      </c>
      <c r="E198" t="s">
        <v>477</v>
      </c>
      <c r="F198" s="5" t="s">
        <v>740</v>
      </c>
      <c r="G198">
        <v>3241</v>
      </c>
      <c r="H198" t="s">
        <v>76</v>
      </c>
      <c r="I198" t="s">
        <v>730</v>
      </c>
      <c r="J198">
        <v>1</v>
      </c>
      <c r="M198" t="str">
        <f t="shared" si="7"/>
        <v>やり投中野柊</v>
      </c>
      <c r="N198">
        <f t="shared" si="6"/>
        <v>1</v>
      </c>
    </row>
    <row r="199" spans="1:14" x14ac:dyDescent="0.15">
      <c r="A199" t="s">
        <v>527</v>
      </c>
      <c r="B199" t="s">
        <v>528</v>
      </c>
      <c r="C199" s="13">
        <v>43232</v>
      </c>
      <c r="D199" s="6" t="s">
        <v>498</v>
      </c>
      <c r="E199" s="6" t="s">
        <v>477</v>
      </c>
      <c r="F199" s="7" t="s">
        <v>346</v>
      </c>
      <c r="G199" s="7">
        <v>2201</v>
      </c>
      <c r="H199" s="6" t="s">
        <v>76</v>
      </c>
      <c r="I199" s="6" t="s">
        <v>297</v>
      </c>
      <c r="J199" s="6">
        <v>3</v>
      </c>
      <c r="M199" t="str">
        <f t="shared" si="7"/>
        <v>やり投天間梨南</v>
      </c>
      <c r="N199">
        <f t="shared" si="6"/>
        <v>1</v>
      </c>
    </row>
    <row r="200" spans="1:14" x14ac:dyDescent="0.15">
      <c r="A200" s="6" t="s">
        <v>349</v>
      </c>
      <c r="B200" s="6" t="s">
        <v>73</v>
      </c>
      <c r="C200" s="13">
        <v>43244</v>
      </c>
      <c r="D200" s="6" t="s">
        <v>88</v>
      </c>
      <c r="E200" s="6" t="s">
        <v>477</v>
      </c>
      <c r="F200" s="7" t="s">
        <v>308</v>
      </c>
      <c r="G200" s="7">
        <v>3464</v>
      </c>
      <c r="H200" s="6" t="s">
        <v>76</v>
      </c>
      <c r="I200" s="6" t="s">
        <v>297</v>
      </c>
      <c r="J200" s="6">
        <v>1</v>
      </c>
      <c r="K200">
        <v>0</v>
      </c>
      <c r="M200" t="str">
        <f t="shared" si="7"/>
        <v>やり投田原亮佑</v>
      </c>
      <c r="N200">
        <f t="shared" si="6"/>
        <v>1</v>
      </c>
    </row>
    <row r="201" spans="1:14" x14ac:dyDescent="0.15">
      <c r="A201" t="s">
        <v>717</v>
      </c>
      <c r="B201" t="s">
        <v>500</v>
      </c>
      <c r="C201" s="15">
        <v>43336</v>
      </c>
      <c r="D201" t="s">
        <v>148</v>
      </c>
      <c r="E201" t="s">
        <v>477</v>
      </c>
      <c r="F201" s="5" t="s">
        <v>136</v>
      </c>
      <c r="G201">
        <v>4532</v>
      </c>
      <c r="H201" t="s">
        <v>76</v>
      </c>
      <c r="I201" t="s">
        <v>723</v>
      </c>
      <c r="J201">
        <v>2</v>
      </c>
      <c r="M201" t="str">
        <f t="shared" si="7"/>
        <v>やり投田中慎之助</v>
      </c>
      <c r="N201" t="e">
        <f>IF(M201=#REF!,0,1)</f>
        <v>#REF!</v>
      </c>
    </row>
    <row r="202" spans="1:14" x14ac:dyDescent="0.15">
      <c r="A202" t="s">
        <v>704</v>
      </c>
      <c r="B202" t="s">
        <v>500</v>
      </c>
      <c r="C202" s="15">
        <v>43317</v>
      </c>
      <c r="D202" t="s">
        <v>37</v>
      </c>
      <c r="E202" t="s">
        <v>477</v>
      </c>
      <c r="F202" s="5" t="s">
        <v>242</v>
      </c>
      <c r="G202">
        <v>1395</v>
      </c>
      <c r="H202" t="s">
        <v>76</v>
      </c>
      <c r="I202" t="s">
        <v>140</v>
      </c>
      <c r="J202">
        <v>2</v>
      </c>
      <c r="M202" t="str">
        <f t="shared" si="7"/>
        <v>やり投奈良雅</v>
      </c>
      <c r="N202" t="e">
        <f>IF(M202=#REF!,0,1)</f>
        <v>#REF!</v>
      </c>
    </row>
    <row r="203" spans="1:14" x14ac:dyDescent="0.15">
      <c r="A203" t="s">
        <v>594</v>
      </c>
      <c r="B203" t="s">
        <v>73</v>
      </c>
      <c r="C203" s="15">
        <v>43297</v>
      </c>
      <c r="D203" t="s">
        <v>612</v>
      </c>
      <c r="E203" s="6" t="s">
        <v>477</v>
      </c>
      <c r="F203" s="5" t="s">
        <v>319</v>
      </c>
      <c r="G203">
        <v>2611</v>
      </c>
      <c r="H203" t="s">
        <v>76</v>
      </c>
      <c r="I203" t="s">
        <v>114</v>
      </c>
      <c r="J203">
        <v>1</v>
      </c>
      <c r="M203" t="str">
        <f t="shared" si="7"/>
        <v>やり投日下大夢</v>
      </c>
      <c r="N203">
        <f t="shared" si="6"/>
        <v>1</v>
      </c>
    </row>
    <row r="204" spans="1:14" x14ac:dyDescent="0.15">
      <c r="A204" s="6" t="s">
        <v>349</v>
      </c>
      <c r="B204" s="6" t="s">
        <v>73</v>
      </c>
      <c r="C204" s="13">
        <v>43219</v>
      </c>
      <c r="D204" s="6" t="s">
        <v>88</v>
      </c>
      <c r="E204" s="6" t="s">
        <v>477</v>
      </c>
      <c r="F204" s="7" t="s">
        <v>139</v>
      </c>
      <c r="G204" s="7">
        <v>4790</v>
      </c>
      <c r="H204" s="6" t="s">
        <v>76</v>
      </c>
      <c r="I204" s="6" t="s">
        <v>140</v>
      </c>
      <c r="J204" s="6">
        <v>3</v>
      </c>
      <c r="K204">
        <v>0</v>
      </c>
      <c r="M204" t="str">
        <f t="shared" si="7"/>
        <v>やり投柏崎啓太</v>
      </c>
      <c r="N204" t="e">
        <f>IF(M204=#REF!,0,1)</f>
        <v>#REF!</v>
      </c>
    </row>
    <row r="205" spans="1:14" x14ac:dyDescent="0.15">
      <c r="A205" t="s">
        <v>717</v>
      </c>
      <c r="B205" t="s">
        <v>500</v>
      </c>
      <c r="C205" s="15">
        <v>43336</v>
      </c>
      <c r="D205" t="s">
        <v>148</v>
      </c>
      <c r="E205" t="s">
        <v>477</v>
      </c>
      <c r="F205" s="5" t="s">
        <v>320</v>
      </c>
      <c r="G205">
        <v>2745</v>
      </c>
      <c r="H205" t="s">
        <v>76</v>
      </c>
      <c r="I205" t="s">
        <v>729</v>
      </c>
      <c r="J205">
        <v>1</v>
      </c>
      <c r="M205" t="str">
        <f t="shared" si="7"/>
        <v>やり投畑内蒼汰</v>
      </c>
      <c r="N205">
        <f t="shared" si="6"/>
        <v>1</v>
      </c>
    </row>
    <row r="206" spans="1:14" x14ac:dyDescent="0.15">
      <c r="A206" t="s">
        <v>704</v>
      </c>
      <c r="B206" t="s">
        <v>500</v>
      </c>
      <c r="C206" s="15">
        <v>43317</v>
      </c>
      <c r="D206" t="s">
        <v>687</v>
      </c>
      <c r="E206" t="s">
        <v>477</v>
      </c>
      <c r="F206" s="5" t="s">
        <v>151</v>
      </c>
      <c r="G206">
        <v>3031</v>
      </c>
      <c r="H206" t="s">
        <v>76</v>
      </c>
      <c r="I206" t="s">
        <v>120</v>
      </c>
      <c r="J206">
        <v>3</v>
      </c>
      <c r="M206" t="str">
        <f t="shared" si="7"/>
        <v>やり投飯塚拓斗</v>
      </c>
      <c r="N206" t="e">
        <f>IF(M206=#REF!,0,1)</f>
        <v>#REF!</v>
      </c>
    </row>
    <row r="207" spans="1:14" x14ac:dyDescent="0.15">
      <c r="A207" t="s">
        <v>717</v>
      </c>
      <c r="B207" t="s">
        <v>500</v>
      </c>
      <c r="C207" s="15">
        <v>43336</v>
      </c>
      <c r="D207" t="s">
        <v>741</v>
      </c>
      <c r="E207" t="s">
        <v>477</v>
      </c>
      <c r="F207" s="5" t="s">
        <v>249</v>
      </c>
      <c r="G207">
        <v>2282</v>
      </c>
      <c r="H207" t="s">
        <v>76</v>
      </c>
      <c r="I207" t="s">
        <v>726</v>
      </c>
      <c r="J207">
        <v>2</v>
      </c>
      <c r="M207" t="str">
        <f t="shared" si="7"/>
        <v>やり投尾崎梨杏</v>
      </c>
      <c r="N207">
        <f t="shared" si="6"/>
        <v>1</v>
      </c>
    </row>
    <row r="208" spans="1:14" x14ac:dyDescent="0.15">
      <c r="A208" s="6" t="s">
        <v>349</v>
      </c>
      <c r="B208" s="6" t="s">
        <v>73</v>
      </c>
      <c r="C208" s="13">
        <v>43245</v>
      </c>
      <c r="D208" s="6" t="s">
        <v>480</v>
      </c>
      <c r="E208" s="6" t="s">
        <v>477</v>
      </c>
      <c r="F208" s="7" t="s">
        <v>340</v>
      </c>
      <c r="G208" s="7">
        <v>2382</v>
      </c>
      <c r="H208" s="6" t="s">
        <v>76</v>
      </c>
      <c r="I208" s="6" t="s">
        <v>140</v>
      </c>
      <c r="J208" s="6">
        <v>3</v>
      </c>
      <c r="K208">
        <v>0</v>
      </c>
      <c r="M208" t="str">
        <f t="shared" si="7"/>
        <v>やり投片山梢</v>
      </c>
      <c r="N208" t="e">
        <f>IF(M208=#REF!,0,1)</f>
        <v>#REF!</v>
      </c>
    </row>
    <row r="209" spans="1:14" x14ac:dyDescent="0.15">
      <c r="A209" t="s">
        <v>717</v>
      </c>
      <c r="B209" t="s">
        <v>500</v>
      </c>
      <c r="C209" s="15">
        <v>43336</v>
      </c>
      <c r="D209" t="s">
        <v>741</v>
      </c>
      <c r="E209" t="s">
        <v>477</v>
      </c>
      <c r="F209" s="5" t="s">
        <v>253</v>
      </c>
      <c r="G209">
        <v>3144</v>
      </c>
      <c r="H209" t="s">
        <v>76</v>
      </c>
      <c r="I209" t="s">
        <v>719</v>
      </c>
      <c r="J209">
        <v>2</v>
      </c>
      <c r="M209" t="str">
        <f t="shared" si="7"/>
        <v>やり投牧田あみ</v>
      </c>
      <c r="N209">
        <f t="shared" si="6"/>
        <v>1</v>
      </c>
    </row>
    <row r="210" spans="1:14" x14ac:dyDescent="0.15">
      <c r="A210" t="s">
        <v>659</v>
      </c>
      <c r="B210" t="s">
        <v>73</v>
      </c>
      <c r="C210" s="13">
        <v>43232</v>
      </c>
      <c r="D210" s="6" t="s">
        <v>496</v>
      </c>
      <c r="E210" s="6" t="s">
        <v>477</v>
      </c>
      <c r="F210" s="7" t="s">
        <v>138</v>
      </c>
      <c r="G210" s="7">
        <v>4293</v>
      </c>
      <c r="H210" s="6" t="s">
        <v>76</v>
      </c>
      <c r="I210" s="6" t="s">
        <v>122</v>
      </c>
      <c r="J210" s="6">
        <v>3</v>
      </c>
      <c r="M210" t="str">
        <f t="shared" si="7"/>
        <v>やり投本田孝福</v>
      </c>
      <c r="N210" t="e">
        <f>IF(M210=#REF!,0,1)</f>
        <v>#REF!</v>
      </c>
    </row>
    <row r="211" spans="1:14" x14ac:dyDescent="0.15">
      <c r="A211" t="s">
        <v>685</v>
      </c>
      <c r="B211" t="s">
        <v>686</v>
      </c>
      <c r="C211" s="15">
        <v>43324</v>
      </c>
      <c r="D211" t="s">
        <v>36</v>
      </c>
      <c r="E211" t="s">
        <v>477</v>
      </c>
      <c r="F211" s="5" t="s">
        <v>311</v>
      </c>
      <c r="G211">
        <v>6235</v>
      </c>
      <c r="H211" t="s">
        <v>76</v>
      </c>
      <c r="I211" t="s">
        <v>297</v>
      </c>
      <c r="J211">
        <v>3</v>
      </c>
      <c r="M211" t="str">
        <f t="shared" si="7"/>
        <v>やり投木村智哉</v>
      </c>
      <c r="N211">
        <f t="shared" si="6"/>
        <v>1</v>
      </c>
    </row>
    <row r="212" spans="1:14" x14ac:dyDescent="0.15">
      <c r="A212" t="s">
        <v>717</v>
      </c>
      <c r="B212" t="s">
        <v>500</v>
      </c>
      <c r="C212" s="15">
        <v>43336</v>
      </c>
      <c r="D212" t="s">
        <v>741</v>
      </c>
      <c r="E212" t="s">
        <v>477</v>
      </c>
      <c r="F212" s="5" t="s">
        <v>486</v>
      </c>
      <c r="G212">
        <v>2737</v>
      </c>
      <c r="H212" t="s">
        <v>76</v>
      </c>
      <c r="I212" t="s">
        <v>719</v>
      </c>
      <c r="J212">
        <v>1</v>
      </c>
      <c r="M212" t="str">
        <f t="shared" si="7"/>
        <v>やり投木幡遥香</v>
      </c>
      <c r="N212">
        <f t="shared" si="6"/>
        <v>1</v>
      </c>
    </row>
    <row r="213" spans="1:14" x14ac:dyDescent="0.15">
      <c r="A213" t="s">
        <v>717</v>
      </c>
      <c r="B213" t="s">
        <v>500</v>
      </c>
      <c r="C213" s="15">
        <v>43336</v>
      </c>
      <c r="D213" t="s">
        <v>741</v>
      </c>
      <c r="E213" t="s">
        <v>477</v>
      </c>
      <c r="F213" s="5" t="s">
        <v>237</v>
      </c>
      <c r="G213">
        <v>3946</v>
      </c>
      <c r="H213" t="s">
        <v>76</v>
      </c>
      <c r="I213" t="s">
        <v>728</v>
      </c>
      <c r="J213">
        <v>2</v>
      </c>
      <c r="M213" t="str">
        <f t="shared" si="7"/>
        <v>やり投矢萩雪奈</v>
      </c>
      <c r="N213">
        <f t="shared" si="6"/>
        <v>1</v>
      </c>
    </row>
    <row r="214" spans="1:14" x14ac:dyDescent="0.15">
      <c r="A214" t="s">
        <v>527</v>
      </c>
      <c r="B214" t="s">
        <v>528</v>
      </c>
      <c r="C214" s="13">
        <v>43232</v>
      </c>
      <c r="D214" s="6" t="s">
        <v>496</v>
      </c>
      <c r="E214" s="6" t="s">
        <v>477</v>
      </c>
      <c r="F214" s="7" t="s">
        <v>360</v>
      </c>
      <c r="G214" s="7">
        <v>2104</v>
      </c>
      <c r="H214" s="6" t="s">
        <v>76</v>
      </c>
      <c r="I214" s="6" t="s">
        <v>153</v>
      </c>
      <c r="J214" s="6">
        <v>1</v>
      </c>
      <c r="M214" t="str">
        <f t="shared" si="7"/>
        <v>やり投鈴木悠太</v>
      </c>
      <c r="N214" t="e">
        <f>IF(M214=#REF!,0,1)</f>
        <v>#REF!</v>
      </c>
    </row>
    <row r="215" spans="1:14" x14ac:dyDescent="0.15">
      <c r="A215" s="6" t="s">
        <v>461</v>
      </c>
      <c r="B215" s="6" t="s">
        <v>73</v>
      </c>
      <c r="C215" s="13">
        <v>43244</v>
      </c>
      <c r="D215" s="6" t="s">
        <v>462</v>
      </c>
      <c r="E215" s="6" t="s">
        <v>477</v>
      </c>
      <c r="F215" s="7" t="s">
        <v>478</v>
      </c>
      <c r="G215" s="7">
        <v>1966</v>
      </c>
      <c r="H215" s="6" t="s">
        <v>76</v>
      </c>
      <c r="I215" s="6" t="s">
        <v>143</v>
      </c>
      <c r="J215" s="6">
        <v>1</v>
      </c>
      <c r="K215">
        <v>0</v>
      </c>
      <c r="M215" t="str">
        <f t="shared" si="7"/>
        <v>やり投髙嶋祐太</v>
      </c>
      <c r="N215">
        <f t="shared" si="6"/>
        <v>1</v>
      </c>
    </row>
    <row r="216" spans="1:14" x14ac:dyDescent="0.15">
      <c r="A216" s="6" t="s">
        <v>461</v>
      </c>
      <c r="B216" s="6" t="s">
        <v>73</v>
      </c>
      <c r="C216" s="13">
        <v>43245</v>
      </c>
      <c r="D216" s="6" t="s">
        <v>480</v>
      </c>
      <c r="E216" s="6" t="s">
        <v>473</v>
      </c>
      <c r="F216" s="7" t="s">
        <v>347</v>
      </c>
      <c r="G216" s="7">
        <v>1944</v>
      </c>
      <c r="H216" s="6" t="s">
        <v>76</v>
      </c>
      <c r="I216" s="6" t="s">
        <v>114</v>
      </c>
      <c r="J216" s="6">
        <v>3</v>
      </c>
      <c r="K216">
        <v>0</v>
      </c>
      <c r="M216" t="str">
        <f t="shared" si="7"/>
        <v>円盤投角野友香</v>
      </c>
      <c r="N216" t="e">
        <f>IF(M216=#REF!,0,1)</f>
        <v>#REF!</v>
      </c>
    </row>
    <row r="217" spans="1:14" x14ac:dyDescent="0.15">
      <c r="A217" s="6" t="s">
        <v>349</v>
      </c>
      <c r="B217" s="6" t="s">
        <v>73</v>
      </c>
      <c r="C217" s="13">
        <v>43233</v>
      </c>
      <c r="D217" s="6" t="s">
        <v>148</v>
      </c>
      <c r="E217" s="6" t="s">
        <v>473</v>
      </c>
      <c r="F217" s="7" t="s">
        <v>364</v>
      </c>
      <c r="G217" s="7">
        <v>2281</v>
      </c>
      <c r="H217" s="6" t="s">
        <v>76</v>
      </c>
      <c r="I217" s="6" t="s">
        <v>297</v>
      </c>
      <c r="J217" s="6">
        <v>1</v>
      </c>
      <c r="M217" t="str">
        <f t="shared" si="7"/>
        <v>円盤投菊地孝太</v>
      </c>
      <c r="N217">
        <f t="shared" si="6"/>
        <v>1</v>
      </c>
    </row>
    <row r="218" spans="1:14" x14ac:dyDescent="0.15">
      <c r="A218" t="s">
        <v>704</v>
      </c>
      <c r="B218" t="s">
        <v>500</v>
      </c>
      <c r="C218" s="15">
        <v>43317</v>
      </c>
      <c r="D218" t="s">
        <v>687</v>
      </c>
      <c r="E218" t="s">
        <v>473</v>
      </c>
      <c r="F218" s="5" t="s">
        <v>158</v>
      </c>
      <c r="G218">
        <v>2497</v>
      </c>
      <c r="H218" t="s">
        <v>76</v>
      </c>
      <c r="I218" t="s">
        <v>114</v>
      </c>
      <c r="J218">
        <v>2</v>
      </c>
      <c r="M218" t="str">
        <f t="shared" si="7"/>
        <v>円盤投橋田翔</v>
      </c>
      <c r="N218">
        <f t="shared" si="6"/>
        <v>1</v>
      </c>
    </row>
    <row r="219" spans="1:14" x14ac:dyDescent="0.15">
      <c r="A219" s="6" t="s">
        <v>349</v>
      </c>
      <c r="B219" s="6" t="s">
        <v>73</v>
      </c>
      <c r="C219" s="15">
        <v>43253</v>
      </c>
      <c r="D219" t="s">
        <v>37</v>
      </c>
      <c r="E219" t="s">
        <v>473</v>
      </c>
      <c r="F219" s="5" t="s">
        <v>247</v>
      </c>
      <c r="G219">
        <v>2460</v>
      </c>
      <c r="H219" t="s">
        <v>76</v>
      </c>
      <c r="I219" t="s">
        <v>131</v>
      </c>
      <c r="J219">
        <v>3</v>
      </c>
      <c r="M219" t="str">
        <f t="shared" si="7"/>
        <v>円盤投金川菜々子</v>
      </c>
      <c r="N219" t="e">
        <f>IF(M219=#REF!,0,1)</f>
        <v>#REF!</v>
      </c>
    </row>
    <row r="220" spans="1:14" x14ac:dyDescent="0.15">
      <c r="A220" t="s">
        <v>704</v>
      </c>
      <c r="B220" t="s">
        <v>500</v>
      </c>
      <c r="C220" s="15">
        <v>43317</v>
      </c>
      <c r="D220" t="s">
        <v>37</v>
      </c>
      <c r="E220" t="s">
        <v>473</v>
      </c>
      <c r="F220" s="5" t="s">
        <v>698</v>
      </c>
      <c r="G220">
        <v>2482</v>
      </c>
      <c r="H220" t="s">
        <v>76</v>
      </c>
      <c r="I220" t="s">
        <v>143</v>
      </c>
      <c r="J220">
        <v>2</v>
      </c>
      <c r="M220" t="str">
        <f t="shared" si="7"/>
        <v>円盤投金澤茉梨亜</v>
      </c>
      <c r="N220">
        <f t="shared" ref="N220:N262" si="8">IF(M220=M219,0,1)</f>
        <v>1</v>
      </c>
    </row>
    <row r="221" spans="1:14" x14ac:dyDescent="0.15">
      <c r="A221" s="6" t="s">
        <v>532</v>
      </c>
      <c r="B221" s="6" t="s">
        <v>73</v>
      </c>
      <c r="C221" s="15">
        <v>43266</v>
      </c>
      <c r="D221" t="s">
        <v>255</v>
      </c>
      <c r="E221" t="s">
        <v>473</v>
      </c>
      <c r="F221" s="5" t="s">
        <v>267</v>
      </c>
      <c r="G221">
        <v>1853</v>
      </c>
      <c r="H221" t="s">
        <v>76</v>
      </c>
      <c r="I221" t="s">
        <v>263</v>
      </c>
      <c r="J221">
        <v>2</v>
      </c>
      <c r="M221" t="str">
        <f t="shared" si="7"/>
        <v>円盤投兼田桃香</v>
      </c>
      <c r="N221" t="e">
        <f>IF(M221=#REF!,0,1)</f>
        <v>#REF!</v>
      </c>
    </row>
    <row r="222" spans="1:14" x14ac:dyDescent="0.15">
      <c r="A222" t="s">
        <v>659</v>
      </c>
      <c r="B222" t="s">
        <v>73</v>
      </c>
      <c r="C222" s="13">
        <v>43233</v>
      </c>
      <c r="D222" s="6" t="s">
        <v>148</v>
      </c>
      <c r="E222" s="6" t="s">
        <v>473</v>
      </c>
      <c r="F222" s="7" t="s">
        <v>155</v>
      </c>
      <c r="G222" s="7">
        <v>3566</v>
      </c>
      <c r="H222" s="6" t="s">
        <v>76</v>
      </c>
      <c r="I222" s="6" t="s">
        <v>120</v>
      </c>
      <c r="J222" s="6">
        <v>2</v>
      </c>
      <c r="M222" t="str">
        <f t="shared" si="7"/>
        <v>円盤投工藤颯斗</v>
      </c>
      <c r="N222" t="e">
        <f>IF(M222=#REF!,0,1)</f>
        <v>#REF!</v>
      </c>
    </row>
    <row r="223" spans="1:14" x14ac:dyDescent="0.15">
      <c r="A223" t="s">
        <v>704</v>
      </c>
      <c r="B223" t="s">
        <v>500</v>
      </c>
      <c r="C223" s="15">
        <v>43317</v>
      </c>
      <c r="D223" t="s">
        <v>687</v>
      </c>
      <c r="E223" t="s">
        <v>473</v>
      </c>
      <c r="F223" s="5" t="s">
        <v>305</v>
      </c>
      <c r="G223">
        <v>2089</v>
      </c>
      <c r="H223" t="s">
        <v>76</v>
      </c>
      <c r="I223" t="s">
        <v>114</v>
      </c>
      <c r="J223">
        <v>1</v>
      </c>
      <c r="M223" t="str">
        <f t="shared" si="7"/>
        <v>円盤投荒木龍之介</v>
      </c>
      <c r="N223" t="e">
        <f>IF(M223=#REF!,0,1)</f>
        <v>#REF!</v>
      </c>
    </row>
    <row r="224" spans="1:14" x14ac:dyDescent="0.15">
      <c r="A224" s="6" t="s">
        <v>349</v>
      </c>
      <c r="B224" s="6" t="s">
        <v>73</v>
      </c>
      <c r="C224" s="13">
        <v>43232</v>
      </c>
      <c r="D224" s="6" t="s">
        <v>82</v>
      </c>
      <c r="E224" s="6" t="s">
        <v>473</v>
      </c>
      <c r="F224" s="7" t="s">
        <v>386</v>
      </c>
      <c r="G224" s="7">
        <v>1644</v>
      </c>
      <c r="H224" s="6" t="s">
        <v>76</v>
      </c>
      <c r="I224" s="6" t="s">
        <v>171</v>
      </c>
      <c r="J224" s="6">
        <v>2</v>
      </c>
      <c r="M224" t="str">
        <f t="shared" si="7"/>
        <v>円盤投荒木颯葵</v>
      </c>
      <c r="N224" t="e">
        <f>IF(M224=#REF!,0,1)</f>
        <v>#REF!</v>
      </c>
    </row>
    <row r="225" spans="1:14" x14ac:dyDescent="0.15">
      <c r="A225" t="s">
        <v>499</v>
      </c>
      <c r="B225" t="s">
        <v>500</v>
      </c>
      <c r="C225" s="13">
        <v>43226</v>
      </c>
      <c r="D225" s="6" t="s">
        <v>88</v>
      </c>
      <c r="E225" s="6" t="s">
        <v>473</v>
      </c>
      <c r="F225" s="7" t="s">
        <v>154</v>
      </c>
      <c r="G225" s="7">
        <v>3209</v>
      </c>
      <c r="H225" s="6" t="s">
        <v>76</v>
      </c>
      <c r="I225" s="6" t="s">
        <v>143</v>
      </c>
      <c r="J225" s="6">
        <v>3</v>
      </c>
      <c r="M225" t="str">
        <f t="shared" si="7"/>
        <v>円盤投高嶋将吾</v>
      </c>
      <c r="N225">
        <f t="shared" si="8"/>
        <v>1</v>
      </c>
    </row>
    <row r="226" spans="1:14" x14ac:dyDescent="0.15">
      <c r="A226" s="6" t="s">
        <v>349</v>
      </c>
      <c r="B226" s="6" t="s">
        <v>73</v>
      </c>
      <c r="C226" s="13">
        <v>43233</v>
      </c>
      <c r="D226" s="6" t="s">
        <v>148</v>
      </c>
      <c r="E226" s="6" t="s">
        <v>473</v>
      </c>
      <c r="F226" s="7" t="s">
        <v>318</v>
      </c>
      <c r="G226" s="7">
        <v>1133</v>
      </c>
      <c r="H226" s="6" t="s">
        <v>76</v>
      </c>
      <c r="I226" s="6" t="s">
        <v>143</v>
      </c>
      <c r="J226" s="6">
        <v>1</v>
      </c>
      <c r="M226" t="str">
        <f t="shared" si="7"/>
        <v>円盤投高嶋祐太</v>
      </c>
      <c r="N226">
        <f t="shared" si="8"/>
        <v>1</v>
      </c>
    </row>
    <row r="227" spans="1:14" x14ac:dyDescent="0.15">
      <c r="A227" t="s">
        <v>705</v>
      </c>
      <c r="B227" t="s">
        <v>500</v>
      </c>
      <c r="C227" s="15">
        <v>43337</v>
      </c>
      <c r="D227" t="s">
        <v>82</v>
      </c>
      <c r="E227" t="s">
        <v>473</v>
      </c>
      <c r="F227" s="5" t="s">
        <v>502</v>
      </c>
      <c r="G227">
        <v>1076</v>
      </c>
      <c r="H227" t="s">
        <v>76</v>
      </c>
      <c r="I227" t="s">
        <v>106</v>
      </c>
      <c r="J227">
        <v>2</v>
      </c>
      <c r="M227" t="str">
        <f t="shared" si="7"/>
        <v>円盤投高野宏尚</v>
      </c>
      <c r="N227">
        <f t="shared" si="8"/>
        <v>1</v>
      </c>
    </row>
    <row r="228" spans="1:14" x14ac:dyDescent="0.15">
      <c r="A228" t="s">
        <v>659</v>
      </c>
      <c r="B228" t="s">
        <v>73</v>
      </c>
      <c r="C228" s="13">
        <v>43233</v>
      </c>
      <c r="D228" t="s">
        <v>529</v>
      </c>
      <c r="E228" t="s">
        <v>473</v>
      </c>
      <c r="F228" s="5" t="s">
        <v>159</v>
      </c>
      <c r="G228">
        <v>3118</v>
      </c>
      <c r="H228" t="s">
        <v>530</v>
      </c>
      <c r="I228" t="s">
        <v>668</v>
      </c>
      <c r="J228">
        <v>3</v>
      </c>
      <c r="M228" t="str">
        <f t="shared" si="7"/>
        <v>円盤投今野凱</v>
      </c>
      <c r="N228">
        <f t="shared" si="8"/>
        <v>1</v>
      </c>
    </row>
    <row r="229" spans="1:14" x14ac:dyDescent="0.15">
      <c r="A229" t="s">
        <v>527</v>
      </c>
      <c r="B229" t="s">
        <v>528</v>
      </c>
      <c r="C229" s="13">
        <v>43245</v>
      </c>
      <c r="D229" s="6" t="s">
        <v>480</v>
      </c>
      <c r="E229" s="6" t="s">
        <v>473</v>
      </c>
      <c r="F229" s="7" t="s">
        <v>243</v>
      </c>
      <c r="G229" s="7">
        <v>2616</v>
      </c>
      <c r="H229" s="6" t="s">
        <v>76</v>
      </c>
      <c r="I229" s="6" t="s">
        <v>140</v>
      </c>
      <c r="J229" s="6">
        <v>3</v>
      </c>
      <c r="K229">
        <v>0</v>
      </c>
      <c r="M229" t="str">
        <f t="shared" si="7"/>
        <v>円盤投佐々木優衣</v>
      </c>
      <c r="N229">
        <f t="shared" si="8"/>
        <v>1</v>
      </c>
    </row>
    <row r="230" spans="1:14" x14ac:dyDescent="0.15">
      <c r="A230" t="s">
        <v>717</v>
      </c>
      <c r="B230" t="s">
        <v>500</v>
      </c>
      <c r="C230" s="15">
        <v>43336</v>
      </c>
      <c r="D230" t="s">
        <v>148</v>
      </c>
      <c r="E230" t="s">
        <v>473</v>
      </c>
      <c r="F230" s="5" t="s">
        <v>476</v>
      </c>
      <c r="G230">
        <v>1569</v>
      </c>
      <c r="H230" t="s">
        <v>76</v>
      </c>
      <c r="I230" t="s">
        <v>728</v>
      </c>
      <c r="J230">
        <v>1</v>
      </c>
      <c r="M230" t="str">
        <f t="shared" si="7"/>
        <v>円盤投佐川翔琉</v>
      </c>
      <c r="N230">
        <f t="shared" si="8"/>
        <v>1</v>
      </c>
    </row>
    <row r="231" spans="1:14" x14ac:dyDescent="0.15">
      <c r="A231" t="s">
        <v>717</v>
      </c>
      <c r="B231" t="s">
        <v>500</v>
      </c>
      <c r="C231" s="15">
        <v>43336</v>
      </c>
      <c r="D231" t="s">
        <v>148</v>
      </c>
      <c r="E231" t="s">
        <v>473</v>
      </c>
      <c r="F231" s="5" t="s">
        <v>306</v>
      </c>
      <c r="G231">
        <v>2544</v>
      </c>
      <c r="H231" t="s">
        <v>76</v>
      </c>
      <c r="I231" t="s">
        <v>724</v>
      </c>
      <c r="J231">
        <v>1</v>
      </c>
      <c r="M231" t="str">
        <f t="shared" si="7"/>
        <v>円盤投佐藤一希</v>
      </c>
      <c r="N231">
        <f t="shared" si="8"/>
        <v>1</v>
      </c>
    </row>
    <row r="232" spans="1:14" x14ac:dyDescent="0.15">
      <c r="A232" t="s">
        <v>717</v>
      </c>
      <c r="B232" t="s">
        <v>500</v>
      </c>
      <c r="C232" s="15">
        <v>43336</v>
      </c>
      <c r="D232" t="s">
        <v>148</v>
      </c>
      <c r="E232" t="s">
        <v>473</v>
      </c>
      <c r="F232" s="5" t="s">
        <v>363</v>
      </c>
      <c r="G232">
        <v>1937</v>
      </c>
      <c r="H232" t="s">
        <v>76</v>
      </c>
      <c r="I232" t="s">
        <v>736</v>
      </c>
      <c r="J232">
        <v>1</v>
      </c>
      <c r="M232" t="str">
        <f t="shared" si="7"/>
        <v>円盤投佐藤汰希</v>
      </c>
      <c r="N232">
        <f t="shared" si="8"/>
        <v>1</v>
      </c>
    </row>
    <row r="233" spans="1:14" x14ac:dyDescent="0.15">
      <c r="A233" t="s">
        <v>717</v>
      </c>
      <c r="B233" t="s">
        <v>500</v>
      </c>
      <c r="C233" s="15">
        <v>43336</v>
      </c>
      <c r="D233" t="s">
        <v>148</v>
      </c>
      <c r="E233" t="s">
        <v>473</v>
      </c>
      <c r="F233" s="5" t="s">
        <v>310</v>
      </c>
      <c r="G233">
        <v>3041</v>
      </c>
      <c r="H233" t="s">
        <v>76</v>
      </c>
      <c r="I233" t="s">
        <v>720</v>
      </c>
      <c r="J233">
        <v>2</v>
      </c>
      <c r="M233" t="str">
        <f t="shared" si="7"/>
        <v>円盤投山谷黄太洋</v>
      </c>
      <c r="N233" t="e">
        <f>IF(M233=#REF!,0,1)</f>
        <v>#REF!</v>
      </c>
    </row>
    <row r="234" spans="1:14" x14ac:dyDescent="0.15">
      <c r="A234" s="6" t="s">
        <v>349</v>
      </c>
      <c r="B234" s="6" t="s">
        <v>73</v>
      </c>
      <c r="C234" s="13">
        <v>43232</v>
      </c>
      <c r="D234" s="6" t="s">
        <v>82</v>
      </c>
      <c r="E234" s="6" t="s">
        <v>473</v>
      </c>
      <c r="F234" s="7" t="s">
        <v>175</v>
      </c>
      <c r="G234" s="7">
        <v>1598</v>
      </c>
      <c r="H234" s="6" t="s">
        <v>76</v>
      </c>
      <c r="I234" s="6" t="s">
        <v>96</v>
      </c>
      <c r="J234" s="6">
        <v>3</v>
      </c>
      <c r="M234" t="str">
        <f t="shared" si="7"/>
        <v>円盤投山田倫太朗</v>
      </c>
      <c r="N234" t="e">
        <f>IF(M234=#REF!,0,1)</f>
        <v>#REF!</v>
      </c>
    </row>
    <row r="235" spans="1:14" x14ac:dyDescent="0.15">
      <c r="A235" s="6" t="s">
        <v>349</v>
      </c>
      <c r="B235" s="6" t="s">
        <v>73</v>
      </c>
      <c r="C235" s="13">
        <v>43245</v>
      </c>
      <c r="D235" s="6" t="s">
        <v>480</v>
      </c>
      <c r="E235" s="6" t="s">
        <v>473</v>
      </c>
      <c r="F235" s="7" t="s">
        <v>246</v>
      </c>
      <c r="G235" s="7">
        <v>3295</v>
      </c>
      <c r="H235" s="6" t="s">
        <v>76</v>
      </c>
      <c r="I235" s="6" t="s">
        <v>143</v>
      </c>
      <c r="J235" s="6">
        <v>3</v>
      </c>
      <c r="K235">
        <v>0</v>
      </c>
      <c r="M235" t="str">
        <f t="shared" si="7"/>
        <v>円盤投山内沙耶佳</v>
      </c>
      <c r="N235">
        <f t="shared" si="8"/>
        <v>1</v>
      </c>
    </row>
    <row r="236" spans="1:14" x14ac:dyDescent="0.15">
      <c r="A236" t="s">
        <v>594</v>
      </c>
      <c r="B236" t="s">
        <v>73</v>
      </c>
      <c r="C236" s="15">
        <v>43297</v>
      </c>
      <c r="D236" t="s">
        <v>148</v>
      </c>
      <c r="E236" s="6" t="s">
        <v>473</v>
      </c>
      <c r="F236" s="5" t="s">
        <v>474</v>
      </c>
      <c r="G236">
        <v>1994</v>
      </c>
      <c r="H236" t="s">
        <v>76</v>
      </c>
      <c r="I236" t="s">
        <v>140</v>
      </c>
      <c r="J236">
        <v>1</v>
      </c>
      <c r="M236" t="str">
        <f t="shared" si="7"/>
        <v>円盤投山内大慎</v>
      </c>
      <c r="N236">
        <f t="shared" si="8"/>
        <v>1</v>
      </c>
    </row>
    <row r="237" spans="1:14" x14ac:dyDescent="0.15">
      <c r="A237" s="6" t="s">
        <v>349</v>
      </c>
      <c r="B237" s="6" t="s">
        <v>73</v>
      </c>
      <c r="C237" s="13">
        <v>43233</v>
      </c>
      <c r="D237" s="6" t="s">
        <v>148</v>
      </c>
      <c r="E237" s="6" t="s">
        <v>473</v>
      </c>
      <c r="F237" s="7" t="s">
        <v>152</v>
      </c>
      <c r="G237" s="7">
        <v>2551</v>
      </c>
      <c r="H237" s="6" t="s">
        <v>76</v>
      </c>
      <c r="I237" s="6" t="s">
        <v>153</v>
      </c>
      <c r="J237" s="6">
        <v>3</v>
      </c>
      <c r="M237" t="str">
        <f t="shared" si="7"/>
        <v>円盤投春名将志</v>
      </c>
      <c r="N237" t="e">
        <f>IF(M237=#REF!,0,1)</f>
        <v>#REF!</v>
      </c>
    </row>
    <row r="238" spans="1:14" x14ac:dyDescent="0.15">
      <c r="A238" t="s">
        <v>675</v>
      </c>
      <c r="B238" t="s">
        <v>73</v>
      </c>
      <c r="C238" s="13">
        <v>43245</v>
      </c>
      <c r="D238" s="6" t="s">
        <v>480</v>
      </c>
      <c r="E238" s="6" t="s">
        <v>473</v>
      </c>
      <c r="F238" s="7" t="s">
        <v>341</v>
      </c>
      <c r="G238" s="7">
        <v>2516</v>
      </c>
      <c r="H238" s="6" t="s">
        <v>76</v>
      </c>
      <c r="I238" s="6" t="s">
        <v>122</v>
      </c>
      <c r="J238" s="6">
        <v>1</v>
      </c>
      <c r="K238">
        <v>0</v>
      </c>
      <c r="M238" t="str">
        <f t="shared" si="7"/>
        <v>円盤投小原愛未</v>
      </c>
      <c r="N238">
        <f t="shared" si="8"/>
        <v>1</v>
      </c>
    </row>
    <row r="239" spans="1:14" x14ac:dyDescent="0.15">
      <c r="A239" t="s">
        <v>705</v>
      </c>
      <c r="B239" t="s">
        <v>500</v>
      </c>
      <c r="C239" s="15">
        <v>43337</v>
      </c>
      <c r="D239" t="s">
        <v>82</v>
      </c>
      <c r="E239" t="s">
        <v>473</v>
      </c>
      <c r="F239" s="5" t="s">
        <v>392</v>
      </c>
      <c r="G239">
        <v>1579</v>
      </c>
      <c r="H239" t="s">
        <v>76</v>
      </c>
      <c r="I239" t="s">
        <v>263</v>
      </c>
      <c r="J239">
        <v>1</v>
      </c>
      <c r="M239" t="str">
        <f t="shared" si="7"/>
        <v>円盤投小原拓真</v>
      </c>
      <c r="N239">
        <f t="shared" si="8"/>
        <v>1</v>
      </c>
    </row>
    <row r="240" spans="1:14" x14ac:dyDescent="0.15">
      <c r="A240" t="s">
        <v>717</v>
      </c>
      <c r="B240" t="s">
        <v>500</v>
      </c>
      <c r="C240" s="15">
        <v>43336</v>
      </c>
      <c r="D240" t="s">
        <v>741</v>
      </c>
      <c r="E240" t="s">
        <v>473</v>
      </c>
      <c r="F240" s="5" t="s">
        <v>244</v>
      </c>
      <c r="G240">
        <v>2817</v>
      </c>
      <c r="H240" t="s">
        <v>76</v>
      </c>
      <c r="I240" t="s">
        <v>728</v>
      </c>
      <c r="J240">
        <v>2</v>
      </c>
      <c r="M240" t="str">
        <f t="shared" si="7"/>
        <v>円盤投植村菜々</v>
      </c>
      <c r="N240" t="e">
        <f>IF(M240=#REF!,0,1)</f>
        <v>#REF!</v>
      </c>
    </row>
    <row r="241" spans="1:14" x14ac:dyDescent="0.15">
      <c r="A241" t="s">
        <v>662</v>
      </c>
      <c r="B241" t="s">
        <v>73</v>
      </c>
      <c r="C241" s="15">
        <v>43253</v>
      </c>
      <c r="D241" t="s">
        <v>37</v>
      </c>
      <c r="E241" t="s">
        <v>473</v>
      </c>
      <c r="F241" s="5" t="s">
        <v>248</v>
      </c>
      <c r="G241">
        <v>2691</v>
      </c>
      <c r="H241" t="s">
        <v>76</v>
      </c>
      <c r="I241" t="s">
        <v>131</v>
      </c>
      <c r="J241">
        <v>2</v>
      </c>
      <c r="M241" t="str">
        <f t="shared" si="7"/>
        <v>円盤投植村葉月</v>
      </c>
      <c r="N241" t="e">
        <f>IF(M241=#REF!,0,1)</f>
        <v>#REF!</v>
      </c>
    </row>
    <row r="242" spans="1:14" x14ac:dyDescent="0.15">
      <c r="A242" s="6" t="s">
        <v>659</v>
      </c>
      <c r="B242" s="6" t="s">
        <v>73</v>
      </c>
      <c r="C242" s="13">
        <v>43232</v>
      </c>
      <c r="D242" s="6" t="s">
        <v>82</v>
      </c>
      <c r="E242" s="6" t="s">
        <v>473</v>
      </c>
      <c r="F242" s="7" t="s">
        <v>170</v>
      </c>
      <c r="G242" s="7">
        <v>1806</v>
      </c>
      <c r="H242" s="6" t="s">
        <v>76</v>
      </c>
      <c r="I242" s="6" t="s">
        <v>171</v>
      </c>
      <c r="J242" s="6">
        <v>3</v>
      </c>
      <c r="M242" t="str">
        <f t="shared" si="7"/>
        <v>円盤投清永真翔</v>
      </c>
      <c r="N242" t="e">
        <f>IF(M242=#REF!,0,1)</f>
        <v>#REF!</v>
      </c>
    </row>
    <row r="243" spans="1:14" x14ac:dyDescent="0.15">
      <c r="A243" t="s">
        <v>662</v>
      </c>
      <c r="B243" t="s">
        <v>528</v>
      </c>
      <c r="C243" s="15">
        <v>43253</v>
      </c>
      <c r="D243" t="s">
        <v>35</v>
      </c>
      <c r="E243" t="s">
        <v>473</v>
      </c>
      <c r="F243" s="5" t="s">
        <v>268</v>
      </c>
      <c r="G243">
        <v>1836</v>
      </c>
      <c r="H243" t="s">
        <v>76</v>
      </c>
      <c r="I243" t="s">
        <v>165</v>
      </c>
      <c r="J243">
        <v>3</v>
      </c>
      <c r="M243" t="str">
        <f t="shared" si="7"/>
        <v>円盤投石原彩菜</v>
      </c>
      <c r="N243">
        <f t="shared" si="8"/>
        <v>1</v>
      </c>
    </row>
    <row r="244" spans="1:14" x14ac:dyDescent="0.15">
      <c r="A244" s="6" t="s">
        <v>72</v>
      </c>
      <c r="B244" s="6" t="s">
        <v>73</v>
      </c>
      <c r="C244" s="13">
        <v>43233</v>
      </c>
      <c r="D244" s="6" t="s">
        <v>148</v>
      </c>
      <c r="E244" s="6" t="s">
        <v>473</v>
      </c>
      <c r="F244" s="7" t="s">
        <v>156</v>
      </c>
      <c r="G244" s="7">
        <v>2810</v>
      </c>
      <c r="H244" s="6" t="s">
        <v>76</v>
      </c>
      <c r="I244" s="6" t="s">
        <v>143</v>
      </c>
      <c r="J244" s="6">
        <v>2</v>
      </c>
      <c r="M244" t="str">
        <f t="shared" si="7"/>
        <v>円盤投石田大洋</v>
      </c>
      <c r="N244">
        <f t="shared" si="8"/>
        <v>1</v>
      </c>
    </row>
    <row r="245" spans="1:14" x14ac:dyDescent="0.15">
      <c r="A245" s="6" t="s">
        <v>532</v>
      </c>
      <c r="B245" s="6" t="s">
        <v>73</v>
      </c>
      <c r="C245" s="15">
        <v>43266</v>
      </c>
      <c r="D245" t="s">
        <v>255</v>
      </c>
      <c r="E245" t="s">
        <v>473</v>
      </c>
      <c r="F245" s="5" t="s">
        <v>260</v>
      </c>
      <c r="G245">
        <v>1924</v>
      </c>
      <c r="H245" t="s">
        <v>76</v>
      </c>
      <c r="I245" t="s">
        <v>261</v>
      </c>
      <c r="J245">
        <v>3</v>
      </c>
      <c r="M245" t="str">
        <f t="shared" si="7"/>
        <v>円盤投川村夏稀</v>
      </c>
      <c r="N245" t="e">
        <f>IF(M245=#REF!,0,1)</f>
        <v>#REF!</v>
      </c>
    </row>
    <row r="246" spans="1:14" x14ac:dyDescent="0.15">
      <c r="A246" t="s">
        <v>662</v>
      </c>
      <c r="B246" t="s">
        <v>73</v>
      </c>
      <c r="C246" s="15">
        <v>43253</v>
      </c>
      <c r="D246" t="s">
        <v>529</v>
      </c>
      <c r="E246" t="s">
        <v>473</v>
      </c>
      <c r="F246" s="5" t="s">
        <v>144</v>
      </c>
      <c r="G246">
        <v>3590</v>
      </c>
      <c r="H246" t="s">
        <v>530</v>
      </c>
      <c r="I246" s="6" t="s">
        <v>120</v>
      </c>
      <c r="J246">
        <v>3</v>
      </c>
      <c r="M246" t="str">
        <f t="shared" si="7"/>
        <v>円盤投大西由悟</v>
      </c>
      <c r="N246">
        <f t="shared" si="8"/>
        <v>1</v>
      </c>
    </row>
    <row r="247" spans="1:14" x14ac:dyDescent="0.15">
      <c r="A247" s="6" t="s">
        <v>461</v>
      </c>
      <c r="B247" s="6" t="s">
        <v>73</v>
      </c>
      <c r="C247" s="13">
        <v>43245</v>
      </c>
      <c r="D247" s="6" t="s">
        <v>480</v>
      </c>
      <c r="E247" s="6" t="s">
        <v>473</v>
      </c>
      <c r="F247" s="7" t="s">
        <v>429</v>
      </c>
      <c r="G247" s="7">
        <v>2500</v>
      </c>
      <c r="H247" s="6" t="s">
        <v>76</v>
      </c>
      <c r="I247" s="6" t="s">
        <v>153</v>
      </c>
      <c r="J247" s="6">
        <v>3</v>
      </c>
      <c r="K247">
        <v>0</v>
      </c>
      <c r="M247" t="str">
        <f t="shared" si="7"/>
        <v>円盤投大童萌加</v>
      </c>
      <c r="N247">
        <f t="shared" si="8"/>
        <v>1</v>
      </c>
    </row>
    <row r="248" spans="1:14" x14ac:dyDescent="0.15">
      <c r="A248" t="s">
        <v>527</v>
      </c>
      <c r="B248" t="s">
        <v>528</v>
      </c>
      <c r="C248" s="13">
        <v>43245</v>
      </c>
      <c r="D248" s="6" t="s">
        <v>462</v>
      </c>
      <c r="E248" s="6" t="s">
        <v>473</v>
      </c>
      <c r="F248" s="7" t="s">
        <v>314</v>
      </c>
      <c r="G248" s="7">
        <v>2229</v>
      </c>
      <c r="H248" s="6" t="s">
        <v>76</v>
      </c>
      <c r="I248" s="6" t="s">
        <v>297</v>
      </c>
      <c r="J248" s="6">
        <v>1</v>
      </c>
      <c r="K248">
        <v>0</v>
      </c>
      <c r="M248" t="str">
        <f t="shared" si="7"/>
        <v>円盤投瀧澤昭太</v>
      </c>
      <c r="N248">
        <f t="shared" si="8"/>
        <v>1</v>
      </c>
    </row>
    <row r="249" spans="1:14" x14ac:dyDescent="0.15">
      <c r="A249" t="s">
        <v>594</v>
      </c>
      <c r="B249" t="s">
        <v>73</v>
      </c>
      <c r="C249" s="15">
        <v>43297</v>
      </c>
      <c r="D249" t="s">
        <v>614</v>
      </c>
      <c r="E249" s="6" t="s">
        <v>473</v>
      </c>
      <c r="F249" s="5" t="s">
        <v>608</v>
      </c>
      <c r="G249">
        <v>3057</v>
      </c>
      <c r="H249" t="s">
        <v>76</v>
      </c>
      <c r="I249" t="s">
        <v>669</v>
      </c>
      <c r="M249" t="str">
        <f t="shared" si="7"/>
        <v>円盤投炭野桜</v>
      </c>
      <c r="N249" t="e">
        <f>IF(M249=#REF!,0,1)</f>
        <v>#REF!</v>
      </c>
    </row>
    <row r="250" spans="1:14" x14ac:dyDescent="0.15">
      <c r="A250" t="s">
        <v>704</v>
      </c>
      <c r="B250" t="s">
        <v>500</v>
      </c>
      <c r="C250" s="15">
        <v>43317</v>
      </c>
      <c r="D250" t="s">
        <v>687</v>
      </c>
      <c r="E250" t="s">
        <v>473</v>
      </c>
      <c r="F250" s="5" t="s">
        <v>132</v>
      </c>
      <c r="G250">
        <v>3017</v>
      </c>
      <c r="H250" t="s">
        <v>76</v>
      </c>
      <c r="I250" t="s">
        <v>110</v>
      </c>
      <c r="J250">
        <v>2</v>
      </c>
      <c r="M250" t="str">
        <f t="shared" si="7"/>
        <v>円盤投池田尚人</v>
      </c>
      <c r="N250">
        <f t="shared" si="8"/>
        <v>1</v>
      </c>
    </row>
    <row r="251" spans="1:14" x14ac:dyDescent="0.15">
      <c r="A251" s="6" t="s">
        <v>349</v>
      </c>
      <c r="B251" s="6" t="s">
        <v>73</v>
      </c>
      <c r="C251" s="13">
        <v>43233</v>
      </c>
      <c r="D251" s="6" t="s">
        <v>255</v>
      </c>
      <c r="E251" s="6" t="s">
        <v>473</v>
      </c>
      <c r="F251" s="7" t="s">
        <v>269</v>
      </c>
      <c r="G251" s="7">
        <v>2179</v>
      </c>
      <c r="H251" s="6" t="s">
        <v>76</v>
      </c>
      <c r="I251" s="6" t="s">
        <v>263</v>
      </c>
      <c r="J251" s="6">
        <v>3</v>
      </c>
      <c r="M251" t="str">
        <f t="shared" si="7"/>
        <v>円盤投竹村花乃</v>
      </c>
      <c r="N251" t="e">
        <f>IF(M251=#REF!,0,1)</f>
        <v>#REF!</v>
      </c>
    </row>
    <row r="252" spans="1:14" x14ac:dyDescent="0.15">
      <c r="A252" s="6" t="s">
        <v>349</v>
      </c>
      <c r="B252" s="6" t="s">
        <v>73</v>
      </c>
      <c r="C252" s="13">
        <v>43232</v>
      </c>
      <c r="D252" s="6" t="s">
        <v>82</v>
      </c>
      <c r="E252" s="6" t="s">
        <v>473</v>
      </c>
      <c r="F252" s="7" t="s">
        <v>385</v>
      </c>
      <c r="G252" s="7">
        <v>2030</v>
      </c>
      <c r="H252" s="6" t="s">
        <v>76</v>
      </c>
      <c r="I252" s="6" t="s">
        <v>171</v>
      </c>
      <c r="J252" s="6">
        <v>2</v>
      </c>
      <c r="M252" t="str">
        <f t="shared" si="7"/>
        <v>円盤投中井啓晴</v>
      </c>
      <c r="N252">
        <f t="shared" si="8"/>
        <v>1</v>
      </c>
    </row>
    <row r="253" spans="1:14" x14ac:dyDescent="0.15">
      <c r="A253" t="s">
        <v>717</v>
      </c>
      <c r="B253" t="s">
        <v>500</v>
      </c>
      <c r="C253" s="15">
        <v>43336</v>
      </c>
      <c r="D253" t="s">
        <v>148</v>
      </c>
      <c r="E253" t="s">
        <v>473</v>
      </c>
      <c r="F253" s="5" t="s">
        <v>157</v>
      </c>
      <c r="G253">
        <v>2106</v>
      </c>
      <c r="H253" t="s">
        <v>76</v>
      </c>
      <c r="I253" t="s">
        <v>725</v>
      </c>
      <c r="J253">
        <v>2</v>
      </c>
      <c r="M253" t="str">
        <f t="shared" si="7"/>
        <v>円盤投中村拓斗</v>
      </c>
      <c r="N253" t="e">
        <f>IF(M253=#REF!,0,1)</f>
        <v>#REF!</v>
      </c>
    </row>
    <row r="254" spans="1:14" x14ac:dyDescent="0.15">
      <c r="A254" t="s">
        <v>704</v>
      </c>
      <c r="B254" t="s">
        <v>500</v>
      </c>
      <c r="C254" s="15">
        <v>43317</v>
      </c>
      <c r="D254" t="s">
        <v>35</v>
      </c>
      <c r="E254" t="s">
        <v>473</v>
      </c>
      <c r="F254" s="5" t="s">
        <v>262</v>
      </c>
      <c r="G254">
        <v>1458</v>
      </c>
      <c r="H254" t="s">
        <v>76</v>
      </c>
      <c r="I254" t="s">
        <v>263</v>
      </c>
      <c r="J254">
        <v>2</v>
      </c>
      <c r="M254" t="str">
        <f t="shared" si="7"/>
        <v>円盤投中島彩希</v>
      </c>
      <c r="N254" t="e">
        <f>IF(M254=#REF!,0,1)</f>
        <v>#REF!</v>
      </c>
    </row>
    <row r="255" spans="1:14" x14ac:dyDescent="0.15">
      <c r="A255" t="s">
        <v>717</v>
      </c>
      <c r="B255" t="s">
        <v>500</v>
      </c>
      <c r="C255" s="15">
        <v>43336</v>
      </c>
      <c r="D255" t="s">
        <v>148</v>
      </c>
      <c r="E255" t="s">
        <v>473</v>
      </c>
      <c r="F255" s="5" t="s">
        <v>150</v>
      </c>
      <c r="G255">
        <v>3195</v>
      </c>
      <c r="H255" t="s">
        <v>76</v>
      </c>
      <c r="I255" t="s">
        <v>722</v>
      </c>
      <c r="J255">
        <v>2</v>
      </c>
      <c r="M255" t="str">
        <f t="shared" si="7"/>
        <v>円盤投長谷部岳斗</v>
      </c>
      <c r="N255" t="e">
        <f>IF(M255=#REF!,0,1)</f>
        <v>#REF!</v>
      </c>
    </row>
    <row r="256" spans="1:14" x14ac:dyDescent="0.15">
      <c r="A256" t="s">
        <v>628</v>
      </c>
      <c r="B256" t="s">
        <v>629</v>
      </c>
      <c r="C256" s="15">
        <v>43296</v>
      </c>
      <c r="D256" t="s">
        <v>35</v>
      </c>
      <c r="E256" t="s">
        <v>473</v>
      </c>
      <c r="F256" s="5" t="s">
        <v>344</v>
      </c>
      <c r="G256">
        <v>3049</v>
      </c>
      <c r="H256" t="s">
        <v>76</v>
      </c>
      <c r="I256" t="s">
        <v>345</v>
      </c>
      <c r="J256" t="s">
        <v>631</v>
      </c>
      <c r="M256" t="str">
        <f t="shared" si="7"/>
        <v>円盤投天野ひかり</v>
      </c>
      <c r="N256" t="e">
        <f>IF(M256=#REF!,0,1)</f>
        <v>#REF!</v>
      </c>
    </row>
    <row r="257" spans="1:14" x14ac:dyDescent="0.15">
      <c r="A257" t="s">
        <v>717</v>
      </c>
      <c r="B257" t="s">
        <v>500</v>
      </c>
      <c r="C257" s="15">
        <v>43336</v>
      </c>
      <c r="D257" t="s">
        <v>148</v>
      </c>
      <c r="E257" t="s">
        <v>473</v>
      </c>
      <c r="F257" s="5" t="s">
        <v>308</v>
      </c>
      <c r="G257">
        <v>2662</v>
      </c>
      <c r="H257" t="s">
        <v>76</v>
      </c>
      <c r="I257" t="s">
        <v>721</v>
      </c>
      <c r="J257">
        <v>1</v>
      </c>
      <c r="M257" t="str">
        <f t="shared" si="7"/>
        <v>円盤投田原亮佑</v>
      </c>
      <c r="N257">
        <f t="shared" si="8"/>
        <v>1</v>
      </c>
    </row>
    <row r="258" spans="1:14" x14ac:dyDescent="0.15">
      <c r="A258" s="6" t="s">
        <v>291</v>
      </c>
      <c r="B258" s="6" t="s">
        <v>292</v>
      </c>
      <c r="C258" s="15">
        <v>6.13</v>
      </c>
      <c r="D258" t="s">
        <v>531</v>
      </c>
      <c r="E258" t="s">
        <v>473</v>
      </c>
      <c r="F258" s="5" t="s">
        <v>242</v>
      </c>
      <c r="G258">
        <v>2881</v>
      </c>
      <c r="H258" t="s">
        <v>76</v>
      </c>
      <c r="I258" t="s">
        <v>672</v>
      </c>
      <c r="J258">
        <v>2</v>
      </c>
      <c r="M258" t="str">
        <f t="shared" ref="M258:M321" si="9">E258&amp;F258</f>
        <v>円盤投奈良雅</v>
      </c>
      <c r="N258" t="e">
        <f>IF(M258=#REF!,0,1)</f>
        <v>#REF!</v>
      </c>
    </row>
    <row r="259" spans="1:14" x14ac:dyDescent="0.15">
      <c r="A259" s="6" t="s">
        <v>532</v>
      </c>
      <c r="B259" s="6" t="s">
        <v>73</v>
      </c>
      <c r="C259" s="15">
        <v>43266</v>
      </c>
      <c r="D259" t="s">
        <v>82</v>
      </c>
      <c r="E259" t="s">
        <v>473</v>
      </c>
      <c r="F259" s="5" t="s">
        <v>313</v>
      </c>
      <c r="G259">
        <v>2820</v>
      </c>
      <c r="H259" t="s">
        <v>76</v>
      </c>
      <c r="I259" t="s">
        <v>77</v>
      </c>
      <c r="J259">
        <v>3</v>
      </c>
      <c r="M259" t="str">
        <f t="shared" si="9"/>
        <v>円盤投日笠颯</v>
      </c>
      <c r="N259" t="e">
        <f>IF(M259=#REF!,0,1)</f>
        <v>#REF!</v>
      </c>
    </row>
    <row r="260" spans="1:14" x14ac:dyDescent="0.15">
      <c r="A260" s="6" t="s">
        <v>461</v>
      </c>
      <c r="B260" s="6" t="s">
        <v>73</v>
      </c>
      <c r="C260" s="13">
        <v>43245</v>
      </c>
      <c r="D260" s="6" t="s">
        <v>462</v>
      </c>
      <c r="E260" s="6" t="s">
        <v>473</v>
      </c>
      <c r="F260" s="7" t="s">
        <v>151</v>
      </c>
      <c r="G260" s="7">
        <v>2251</v>
      </c>
      <c r="H260" s="6" t="s">
        <v>76</v>
      </c>
      <c r="I260" s="6" t="s">
        <v>120</v>
      </c>
      <c r="J260" s="6">
        <v>3</v>
      </c>
      <c r="K260">
        <v>0</v>
      </c>
      <c r="M260" t="str">
        <f t="shared" si="9"/>
        <v>円盤投飯塚拓斗</v>
      </c>
      <c r="N260">
        <f t="shared" si="8"/>
        <v>1</v>
      </c>
    </row>
    <row r="261" spans="1:14" x14ac:dyDescent="0.15">
      <c r="A261" s="6" t="s">
        <v>461</v>
      </c>
      <c r="B261" s="6" t="s">
        <v>73</v>
      </c>
      <c r="C261" s="13">
        <v>43245</v>
      </c>
      <c r="D261" s="6" t="s">
        <v>480</v>
      </c>
      <c r="E261" s="6" t="s">
        <v>473</v>
      </c>
      <c r="F261" s="7" t="s">
        <v>340</v>
      </c>
      <c r="G261" s="7">
        <v>2157</v>
      </c>
      <c r="H261" s="6" t="s">
        <v>76</v>
      </c>
      <c r="I261" s="6" t="s">
        <v>140</v>
      </c>
      <c r="J261" s="6">
        <v>3</v>
      </c>
      <c r="K261">
        <v>0</v>
      </c>
      <c r="M261" t="str">
        <f t="shared" si="9"/>
        <v>円盤投片山梢</v>
      </c>
      <c r="N261">
        <f t="shared" si="8"/>
        <v>1</v>
      </c>
    </row>
    <row r="262" spans="1:14" x14ac:dyDescent="0.15">
      <c r="A262" t="s">
        <v>717</v>
      </c>
      <c r="B262" t="s">
        <v>500</v>
      </c>
      <c r="C262" s="15">
        <v>43336</v>
      </c>
      <c r="D262" t="s">
        <v>741</v>
      </c>
      <c r="E262" t="s">
        <v>473</v>
      </c>
      <c r="F262" s="5" t="s">
        <v>253</v>
      </c>
      <c r="G262">
        <v>1996</v>
      </c>
      <c r="H262" t="s">
        <v>76</v>
      </c>
      <c r="I262" t="s">
        <v>719</v>
      </c>
      <c r="J262">
        <v>2</v>
      </c>
      <c r="M262" t="str">
        <f t="shared" si="9"/>
        <v>円盤投牧田あみ</v>
      </c>
      <c r="N262">
        <f t="shared" si="8"/>
        <v>1</v>
      </c>
    </row>
    <row r="263" spans="1:14" x14ac:dyDescent="0.15">
      <c r="A263" t="s">
        <v>628</v>
      </c>
      <c r="B263" t="s">
        <v>629</v>
      </c>
      <c r="C263" s="15">
        <v>43296</v>
      </c>
      <c r="D263" t="s">
        <v>38</v>
      </c>
      <c r="E263" t="s">
        <v>473</v>
      </c>
      <c r="F263" s="5" t="s">
        <v>630</v>
      </c>
      <c r="G263">
        <v>3376</v>
      </c>
      <c r="H263" t="s">
        <v>76</v>
      </c>
      <c r="I263" s="6" t="s">
        <v>127</v>
      </c>
      <c r="M263" t="str">
        <f t="shared" si="9"/>
        <v>円盤投本間勝人</v>
      </c>
      <c r="N263" t="e">
        <f>IF(M263=#REF!,0,1)</f>
        <v>#REF!</v>
      </c>
    </row>
    <row r="264" spans="1:14" x14ac:dyDescent="0.15">
      <c r="A264" s="6" t="s">
        <v>461</v>
      </c>
      <c r="B264" s="6" t="s">
        <v>73</v>
      </c>
      <c r="C264" s="13">
        <v>43245</v>
      </c>
      <c r="D264" t="s">
        <v>529</v>
      </c>
      <c r="E264" t="s">
        <v>473</v>
      </c>
      <c r="F264" s="5" t="s">
        <v>311</v>
      </c>
      <c r="G264">
        <v>3890</v>
      </c>
      <c r="H264" t="s">
        <v>530</v>
      </c>
      <c r="I264" t="s">
        <v>667</v>
      </c>
      <c r="J264">
        <v>3</v>
      </c>
      <c r="M264" t="str">
        <f t="shared" si="9"/>
        <v>円盤投木村智哉</v>
      </c>
      <c r="N264">
        <f t="shared" ref="N264:N314" si="10">IF(M264=M263,0,1)</f>
        <v>1</v>
      </c>
    </row>
    <row r="265" spans="1:14" x14ac:dyDescent="0.15">
      <c r="A265" s="6" t="s">
        <v>349</v>
      </c>
      <c r="B265" s="6" t="s">
        <v>73</v>
      </c>
      <c r="C265" s="13">
        <v>43245</v>
      </c>
      <c r="D265" s="6" t="s">
        <v>480</v>
      </c>
      <c r="E265" s="6" t="s">
        <v>473</v>
      </c>
      <c r="F265" s="7" t="s">
        <v>486</v>
      </c>
      <c r="G265" s="7">
        <v>1900</v>
      </c>
      <c r="H265" s="6" t="s">
        <v>76</v>
      </c>
      <c r="I265" s="6" t="s">
        <v>120</v>
      </c>
      <c r="J265" s="6">
        <v>1</v>
      </c>
      <c r="K265">
        <v>0</v>
      </c>
      <c r="M265" t="str">
        <f t="shared" si="9"/>
        <v>円盤投木幡遥香</v>
      </c>
      <c r="N265">
        <f t="shared" si="10"/>
        <v>1</v>
      </c>
    </row>
    <row r="266" spans="1:14" x14ac:dyDescent="0.15">
      <c r="A266" t="s">
        <v>704</v>
      </c>
      <c r="B266" t="s">
        <v>500</v>
      </c>
      <c r="C266" s="15">
        <v>43317</v>
      </c>
      <c r="D266" t="s">
        <v>34</v>
      </c>
      <c r="E266" t="s">
        <v>473</v>
      </c>
      <c r="F266" s="5" t="s">
        <v>389</v>
      </c>
      <c r="G266">
        <v>1778</v>
      </c>
      <c r="H266" t="s">
        <v>76</v>
      </c>
      <c r="I266" t="s">
        <v>106</v>
      </c>
      <c r="J266">
        <v>2</v>
      </c>
      <c r="M266" t="str">
        <f t="shared" si="9"/>
        <v>円盤投野口万里</v>
      </c>
      <c r="N266">
        <f t="shared" si="10"/>
        <v>1</v>
      </c>
    </row>
    <row r="267" spans="1:14" x14ac:dyDescent="0.15">
      <c r="A267" t="s">
        <v>717</v>
      </c>
      <c r="B267" t="s">
        <v>500</v>
      </c>
      <c r="C267" s="15">
        <v>43336</v>
      </c>
      <c r="D267" t="s">
        <v>148</v>
      </c>
      <c r="E267" t="s">
        <v>473</v>
      </c>
      <c r="F267" s="5" t="s">
        <v>149</v>
      </c>
      <c r="G267">
        <v>2477</v>
      </c>
      <c r="H267" t="s">
        <v>76</v>
      </c>
      <c r="I267" t="s">
        <v>726</v>
      </c>
      <c r="J267">
        <v>2</v>
      </c>
      <c r="M267" t="str">
        <f t="shared" si="9"/>
        <v>円盤投野中涼汰</v>
      </c>
      <c r="N267" t="e">
        <f>IF(M267=#REF!,0,1)</f>
        <v>#REF!</v>
      </c>
    </row>
    <row r="268" spans="1:14" x14ac:dyDescent="0.15">
      <c r="A268" s="6" t="s">
        <v>461</v>
      </c>
      <c r="B268" s="6" t="s">
        <v>73</v>
      </c>
      <c r="C268" s="13">
        <v>43245</v>
      </c>
      <c r="D268" t="s">
        <v>529</v>
      </c>
      <c r="E268" t="s">
        <v>473</v>
      </c>
      <c r="F268" s="5" t="s">
        <v>472</v>
      </c>
      <c r="G268">
        <v>3670</v>
      </c>
      <c r="H268" t="s">
        <v>530</v>
      </c>
      <c r="I268" t="s">
        <v>668</v>
      </c>
      <c r="J268">
        <v>3</v>
      </c>
      <c r="M268" t="str">
        <f t="shared" si="9"/>
        <v>円盤投髙嶋将吾</v>
      </c>
      <c r="N268" t="e">
        <f>IF(M268=#REF!,0,1)</f>
        <v>#REF!</v>
      </c>
    </row>
    <row r="269" spans="1:14" x14ac:dyDescent="0.15">
      <c r="A269" t="s">
        <v>527</v>
      </c>
      <c r="B269" t="s">
        <v>528</v>
      </c>
      <c r="C269" s="13">
        <v>43246</v>
      </c>
      <c r="D269" s="6" t="s">
        <v>462</v>
      </c>
      <c r="E269" s="6" t="s">
        <v>68</v>
      </c>
      <c r="F269" s="7" t="s">
        <v>467</v>
      </c>
      <c r="G269" s="7">
        <v>1070</v>
      </c>
      <c r="H269" s="6" t="s">
        <v>76</v>
      </c>
      <c r="I269" s="6" t="s">
        <v>234</v>
      </c>
      <c r="J269" s="6">
        <v>3</v>
      </c>
      <c r="K269">
        <v>2.1</v>
      </c>
      <c r="M269" t="str">
        <f t="shared" si="9"/>
        <v>三段跳阿部拓未</v>
      </c>
      <c r="N269">
        <f t="shared" si="10"/>
        <v>1</v>
      </c>
    </row>
    <row r="270" spans="1:14" x14ac:dyDescent="0.15">
      <c r="A270" t="s">
        <v>717</v>
      </c>
      <c r="B270" t="s">
        <v>500</v>
      </c>
      <c r="C270" s="15">
        <v>43336</v>
      </c>
      <c r="D270" t="s">
        <v>148</v>
      </c>
      <c r="E270" t="s">
        <v>68</v>
      </c>
      <c r="F270" s="5" t="s">
        <v>350</v>
      </c>
      <c r="G270">
        <v>947</v>
      </c>
      <c r="H270" t="s">
        <v>76</v>
      </c>
      <c r="I270" t="s">
        <v>728</v>
      </c>
      <c r="J270">
        <v>1</v>
      </c>
      <c r="K270">
        <v>0.8</v>
      </c>
      <c r="M270" t="str">
        <f t="shared" si="9"/>
        <v>三段跳阿部優斗</v>
      </c>
      <c r="N270">
        <f t="shared" si="10"/>
        <v>1</v>
      </c>
    </row>
    <row r="271" spans="1:14" x14ac:dyDescent="0.15">
      <c r="A271" t="s">
        <v>704</v>
      </c>
      <c r="B271" t="s">
        <v>500</v>
      </c>
      <c r="C271" s="15">
        <v>43317</v>
      </c>
      <c r="D271" t="s">
        <v>37</v>
      </c>
      <c r="E271" t="s">
        <v>68</v>
      </c>
      <c r="F271" s="5" t="s">
        <v>333</v>
      </c>
      <c r="G271">
        <v>934</v>
      </c>
      <c r="H271" t="s">
        <v>76</v>
      </c>
      <c r="I271" t="s">
        <v>120</v>
      </c>
      <c r="J271">
        <v>1</v>
      </c>
      <c r="K271">
        <v>1.5</v>
      </c>
      <c r="M271" t="str">
        <f t="shared" si="9"/>
        <v>三段跳伊藤果蓮</v>
      </c>
      <c r="N271">
        <f t="shared" si="10"/>
        <v>1</v>
      </c>
    </row>
    <row r="272" spans="1:14" x14ac:dyDescent="0.15">
      <c r="A272" s="6" t="s">
        <v>461</v>
      </c>
      <c r="B272" s="6" t="s">
        <v>73</v>
      </c>
      <c r="C272" s="13">
        <v>43245</v>
      </c>
      <c r="D272" t="s">
        <v>529</v>
      </c>
      <c r="E272" t="s">
        <v>68</v>
      </c>
      <c r="F272" s="5" t="s">
        <v>119</v>
      </c>
      <c r="G272">
        <v>1371</v>
      </c>
      <c r="H272" t="s">
        <v>76</v>
      </c>
      <c r="I272" s="6" t="s">
        <v>120</v>
      </c>
      <c r="J272">
        <v>3</v>
      </c>
      <c r="K272">
        <v>1.7</v>
      </c>
      <c r="M272" t="str">
        <f t="shared" si="9"/>
        <v>三段跳伊藤千颯</v>
      </c>
      <c r="N272">
        <f t="shared" si="10"/>
        <v>1</v>
      </c>
    </row>
    <row r="273" spans="1:14" x14ac:dyDescent="0.15">
      <c r="A273" t="s">
        <v>704</v>
      </c>
      <c r="B273" t="s">
        <v>500</v>
      </c>
      <c r="C273" s="15">
        <v>43317</v>
      </c>
      <c r="D273" t="s">
        <v>687</v>
      </c>
      <c r="E273" t="s">
        <v>68</v>
      </c>
      <c r="F273" s="5" t="s">
        <v>302</v>
      </c>
      <c r="G273">
        <v>1281</v>
      </c>
      <c r="H273" t="s">
        <v>76</v>
      </c>
      <c r="I273" t="s">
        <v>120</v>
      </c>
      <c r="J273">
        <v>1</v>
      </c>
      <c r="K273">
        <v>1.3</v>
      </c>
      <c r="M273" t="str">
        <f t="shared" si="9"/>
        <v>三段跳伊藤拓磨</v>
      </c>
      <c r="N273">
        <f t="shared" si="10"/>
        <v>1</v>
      </c>
    </row>
    <row r="274" spans="1:14" x14ac:dyDescent="0.15">
      <c r="A274" s="6" t="s">
        <v>349</v>
      </c>
      <c r="B274" s="6" t="s">
        <v>73</v>
      </c>
      <c r="C274" s="15">
        <v>43297</v>
      </c>
      <c r="D274" t="s">
        <v>148</v>
      </c>
      <c r="E274" t="s">
        <v>68</v>
      </c>
      <c r="F274" s="5" t="s">
        <v>309</v>
      </c>
      <c r="G274">
        <v>1274</v>
      </c>
      <c r="H274" t="s">
        <v>76</v>
      </c>
      <c r="I274" t="s">
        <v>120</v>
      </c>
      <c r="J274">
        <v>1</v>
      </c>
      <c r="K274">
        <v>0.3</v>
      </c>
      <c r="M274" t="str">
        <f t="shared" si="9"/>
        <v>三段跳臼井貴将</v>
      </c>
      <c r="N274" t="e">
        <f>IF(M274=#REF!,0,1)</f>
        <v>#REF!</v>
      </c>
    </row>
    <row r="275" spans="1:14" x14ac:dyDescent="0.15">
      <c r="A275" t="s">
        <v>675</v>
      </c>
      <c r="B275" t="s">
        <v>73</v>
      </c>
      <c r="C275" s="13">
        <v>43246</v>
      </c>
      <c r="D275" s="6" t="s">
        <v>480</v>
      </c>
      <c r="E275" s="6" t="s">
        <v>68</v>
      </c>
      <c r="F275" s="7" t="s">
        <v>490</v>
      </c>
      <c r="G275" s="7">
        <v>795</v>
      </c>
      <c r="H275" s="6" t="s">
        <v>76</v>
      </c>
      <c r="I275" s="6" t="s">
        <v>110</v>
      </c>
      <c r="J275" s="6">
        <v>3</v>
      </c>
      <c r="K275">
        <v>0.6</v>
      </c>
      <c r="M275" t="str">
        <f t="shared" si="9"/>
        <v>三段跳遠嶋亜香里</v>
      </c>
      <c r="N275">
        <f t="shared" si="10"/>
        <v>1</v>
      </c>
    </row>
    <row r="276" spans="1:14" x14ac:dyDescent="0.15">
      <c r="A276" s="6" t="s">
        <v>291</v>
      </c>
      <c r="B276" s="6" t="s">
        <v>292</v>
      </c>
      <c r="C276" s="15">
        <v>43297</v>
      </c>
      <c r="D276" s="6" t="s">
        <v>610</v>
      </c>
      <c r="E276" t="s">
        <v>68</v>
      </c>
      <c r="F276" s="5" t="s">
        <v>330</v>
      </c>
      <c r="G276">
        <v>992</v>
      </c>
      <c r="H276" t="s">
        <v>76</v>
      </c>
      <c r="I276" t="s">
        <v>120</v>
      </c>
      <c r="J276">
        <v>1</v>
      </c>
      <c r="K276">
        <v>1.8</v>
      </c>
      <c r="M276" t="str">
        <f t="shared" si="9"/>
        <v>三段跳塩田悦子</v>
      </c>
      <c r="N276">
        <f t="shared" si="10"/>
        <v>1</v>
      </c>
    </row>
    <row r="277" spans="1:14" x14ac:dyDescent="0.15">
      <c r="A277" s="6" t="s">
        <v>659</v>
      </c>
      <c r="B277" s="6" t="s">
        <v>73</v>
      </c>
      <c r="C277" s="13">
        <v>43232</v>
      </c>
      <c r="D277" s="6" t="s">
        <v>148</v>
      </c>
      <c r="E277" s="6" t="s">
        <v>68</v>
      </c>
      <c r="F277" s="7" t="s">
        <v>301</v>
      </c>
      <c r="G277" s="7">
        <v>1094</v>
      </c>
      <c r="H277" s="6" t="s">
        <v>76</v>
      </c>
      <c r="I277" s="6" t="s">
        <v>354</v>
      </c>
      <c r="J277" s="6">
        <v>2</v>
      </c>
      <c r="K277">
        <v>3.7</v>
      </c>
      <c r="M277" t="str">
        <f t="shared" si="9"/>
        <v>三段跳葛西光雄</v>
      </c>
      <c r="N277" t="e">
        <f>IF(M277=#REF!,0,1)</f>
        <v>#REF!</v>
      </c>
    </row>
    <row r="278" spans="1:14" x14ac:dyDescent="0.15">
      <c r="A278" s="6" t="s">
        <v>349</v>
      </c>
      <c r="B278" s="6" t="s">
        <v>73</v>
      </c>
      <c r="C278" s="13">
        <v>43232</v>
      </c>
      <c r="D278" s="6" t="s">
        <v>498</v>
      </c>
      <c r="E278" s="6" t="s">
        <v>68</v>
      </c>
      <c r="F278" s="7" t="s">
        <v>235</v>
      </c>
      <c r="G278" s="7">
        <v>928</v>
      </c>
      <c r="H278" s="6" t="s">
        <v>76</v>
      </c>
      <c r="I278" s="6" t="s">
        <v>110</v>
      </c>
      <c r="J278" s="6">
        <v>3</v>
      </c>
      <c r="K278">
        <v>1.6</v>
      </c>
      <c r="M278" t="str">
        <f t="shared" si="9"/>
        <v>三段跳穴山美来</v>
      </c>
      <c r="N278">
        <f t="shared" si="10"/>
        <v>1</v>
      </c>
    </row>
    <row r="279" spans="1:14" x14ac:dyDescent="0.15">
      <c r="A279" t="s">
        <v>704</v>
      </c>
      <c r="B279" t="s">
        <v>500</v>
      </c>
      <c r="C279" s="15">
        <v>43317</v>
      </c>
      <c r="D279" t="s">
        <v>687</v>
      </c>
      <c r="E279" t="s">
        <v>68</v>
      </c>
      <c r="F279" s="5" t="s">
        <v>111</v>
      </c>
      <c r="G279">
        <v>1148</v>
      </c>
      <c r="H279" t="s">
        <v>76</v>
      </c>
      <c r="I279" t="s">
        <v>112</v>
      </c>
      <c r="J279">
        <v>1</v>
      </c>
      <c r="K279">
        <v>1.9</v>
      </c>
      <c r="M279" t="str">
        <f t="shared" si="9"/>
        <v>三段跳原田雲向</v>
      </c>
      <c r="N279">
        <f t="shared" si="10"/>
        <v>1</v>
      </c>
    </row>
    <row r="280" spans="1:14" x14ac:dyDescent="0.15">
      <c r="A280" s="6" t="s">
        <v>349</v>
      </c>
      <c r="B280" s="6" t="s">
        <v>73</v>
      </c>
      <c r="C280" s="13">
        <v>43246</v>
      </c>
      <c r="D280" s="6" t="s">
        <v>462</v>
      </c>
      <c r="E280" s="6" t="s">
        <v>68</v>
      </c>
      <c r="F280" s="7" t="s">
        <v>109</v>
      </c>
      <c r="G280" s="7">
        <v>1216</v>
      </c>
      <c r="H280" s="6" t="s">
        <v>76</v>
      </c>
      <c r="I280" s="6" t="s">
        <v>110</v>
      </c>
      <c r="J280" s="6">
        <v>3</v>
      </c>
      <c r="K280">
        <v>4.4000000000000004</v>
      </c>
      <c r="M280" t="str">
        <f t="shared" si="9"/>
        <v>三段跳後田裕太</v>
      </c>
      <c r="N280" t="e">
        <f>IF(M280=#REF!,0,1)</f>
        <v>#REF!</v>
      </c>
    </row>
    <row r="281" spans="1:14" x14ac:dyDescent="0.15">
      <c r="A281" t="s">
        <v>674</v>
      </c>
      <c r="B281" t="s">
        <v>500</v>
      </c>
      <c r="C281" s="13">
        <v>43246</v>
      </c>
      <c r="D281" s="6" t="s">
        <v>480</v>
      </c>
      <c r="E281" s="6" t="s">
        <v>68</v>
      </c>
      <c r="F281" s="7" t="s">
        <v>240</v>
      </c>
      <c r="G281" s="7">
        <v>1142</v>
      </c>
      <c r="H281" s="6" t="s">
        <v>76</v>
      </c>
      <c r="I281" s="6" t="s">
        <v>120</v>
      </c>
      <c r="J281" s="6">
        <v>2</v>
      </c>
      <c r="K281">
        <v>2.5</v>
      </c>
      <c r="M281" t="str">
        <f t="shared" si="9"/>
        <v>三段跳根田りりん</v>
      </c>
      <c r="N281">
        <f t="shared" si="10"/>
        <v>1</v>
      </c>
    </row>
    <row r="282" spans="1:14" x14ac:dyDescent="0.15">
      <c r="A282" s="6" t="s">
        <v>72</v>
      </c>
      <c r="B282" s="6" t="s">
        <v>73</v>
      </c>
      <c r="C282" s="13">
        <v>43226</v>
      </c>
      <c r="D282" s="6" t="s">
        <v>334</v>
      </c>
      <c r="E282" s="6" t="s">
        <v>68</v>
      </c>
      <c r="F282" s="7" t="s">
        <v>335</v>
      </c>
      <c r="G282" s="7">
        <v>1007</v>
      </c>
      <c r="H282" s="6" t="s">
        <v>76</v>
      </c>
      <c r="I282" s="6" t="s">
        <v>336</v>
      </c>
      <c r="J282" s="6" t="s">
        <v>145</v>
      </c>
      <c r="K282">
        <v>1.6</v>
      </c>
      <c r="M282" t="str">
        <f t="shared" si="9"/>
        <v>三段跳坂口愛</v>
      </c>
      <c r="N282" t="e">
        <f>IF(M282=#REF!,0,1)</f>
        <v>#REF!</v>
      </c>
    </row>
    <row r="283" spans="1:14" x14ac:dyDescent="0.15">
      <c r="A283" t="s">
        <v>685</v>
      </c>
      <c r="B283" t="s">
        <v>686</v>
      </c>
      <c r="C283" s="15">
        <v>43323</v>
      </c>
      <c r="D283" t="s">
        <v>36</v>
      </c>
      <c r="E283" t="s">
        <v>68</v>
      </c>
      <c r="F283" s="5" t="s">
        <v>303</v>
      </c>
      <c r="G283">
        <v>1364</v>
      </c>
      <c r="H283" t="s">
        <v>76</v>
      </c>
      <c r="I283" t="s">
        <v>120</v>
      </c>
      <c r="J283">
        <v>2</v>
      </c>
      <c r="K283">
        <v>1.1000000000000001</v>
      </c>
      <c r="M283" t="str">
        <f t="shared" si="9"/>
        <v>三段跳山本凛太郎</v>
      </c>
      <c r="N283">
        <f t="shared" si="10"/>
        <v>1</v>
      </c>
    </row>
    <row r="284" spans="1:14" x14ac:dyDescent="0.15">
      <c r="A284" t="s">
        <v>675</v>
      </c>
      <c r="B284" t="s">
        <v>73</v>
      </c>
      <c r="C284" s="13">
        <v>43246</v>
      </c>
      <c r="D284" s="6" t="s">
        <v>462</v>
      </c>
      <c r="E284" s="6" t="s">
        <v>68</v>
      </c>
      <c r="F284" s="7" t="s">
        <v>470</v>
      </c>
      <c r="G284" s="7">
        <v>1272</v>
      </c>
      <c r="H284" s="6" t="s">
        <v>76</v>
      </c>
      <c r="I284" s="6" t="s">
        <v>120</v>
      </c>
      <c r="J284" s="6">
        <v>2</v>
      </c>
      <c r="K284">
        <v>-0.3</v>
      </c>
      <c r="M284" t="str">
        <f t="shared" si="9"/>
        <v>三段跳山本凜太郎</v>
      </c>
      <c r="N284" t="e">
        <f>IF(M284=#REF!,0,1)</f>
        <v>#REF!</v>
      </c>
    </row>
    <row r="285" spans="1:14" x14ac:dyDescent="0.15">
      <c r="A285" t="s">
        <v>674</v>
      </c>
      <c r="B285" t="s">
        <v>500</v>
      </c>
      <c r="C285" s="13">
        <v>43246</v>
      </c>
      <c r="D285" s="6" t="s">
        <v>480</v>
      </c>
      <c r="E285" s="6" t="s">
        <v>68</v>
      </c>
      <c r="F285" s="7" t="s">
        <v>337</v>
      </c>
      <c r="G285" s="7">
        <v>831</v>
      </c>
      <c r="H285" s="6" t="s">
        <v>76</v>
      </c>
      <c r="I285" s="6" t="s">
        <v>112</v>
      </c>
      <c r="J285" s="6">
        <v>3</v>
      </c>
      <c r="K285">
        <v>3.1</v>
      </c>
      <c r="M285" t="str">
        <f t="shared" si="9"/>
        <v>三段跳小崎みなみ</v>
      </c>
      <c r="N285">
        <f t="shared" si="10"/>
        <v>1</v>
      </c>
    </row>
    <row r="286" spans="1:14" x14ac:dyDescent="0.15">
      <c r="A286" t="s">
        <v>717</v>
      </c>
      <c r="B286" t="s">
        <v>500</v>
      </c>
      <c r="C286" s="15">
        <v>43336</v>
      </c>
      <c r="D286" t="s">
        <v>148</v>
      </c>
      <c r="E286" t="s">
        <v>68</v>
      </c>
      <c r="F286" s="5" t="s">
        <v>294</v>
      </c>
      <c r="G286">
        <v>927</v>
      </c>
      <c r="H286" t="s">
        <v>76</v>
      </c>
      <c r="I286" t="s">
        <v>729</v>
      </c>
      <c r="J286">
        <v>1</v>
      </c>
      <c r="K286">
        <v>2.1</v>
      </c>
      <c r="M286" t="str">
        <f t="shared" si="9"/>
        <v>三段跳小川慶士</v>
      </c>
      <c r="N286">
        <f t="shared" si="10"/>
        <v>1</v>
      </c>
    </row>
    <row r="287" spans="1:14" x14ac:dyDescent="0.15">
      <c r="A287" s="6" t="s">
        <v>499</v>
      </c>
      <c r="B287" s="6" t="s">
        <v>500</v>
      </c>
      <c r="C287" s="13">
        <v>43246</v>
      </c>
      <c r="D287" s="6" t="s">
        <v>480</v>
      </c>
      <c r="E287" s="6" t="s">
        <v>68</v>
      </c>
      <c r="F287" s="7" t="s">
        <v>254</v>
      </c>
      <c r="G287" s="7">
        <v>917</v>
      </c>
      <c r="H287" s="6" t="s">
        <v>76</v>
      </c>
      <c r="I287" s="6" t="s">
        <v>143</v>
      </c>
      <c r="J287" s="6">
        <v>3</v>
      </c>
      <c r="K287">
        <v>0.1</v>
      </c>
      <c r="M287" t="str">
        <f t="shared" si="9"/>
        <v>三段跳小野れい菜</v>
      </c>
      <c r="N287">
        <f t="shared" si="10"/>
        <v>1</v>
      </c>
    </row>
    <row r="288" spans="1:14" x14ac:dyDescent="0.15">
      <c r="A288" s="6" t="s">
        <v>499</v>
      </c>
      <c r="B288" s="6" t="s">
        <v>500</v>
      </c>
      <c r="C288" s="13">
        <v>43246</v>
      </c>
      <c r="D288" s="6" t="s">
        <v>462</v>
      </c>
      <c r="E288" s="6" t="s">
        <v>68</v>
      </c>
      <c r="F288" s="7" t="s">
        <v>100</v>
      </c>
      <c r="G288" s="7">
        <v>1188</v>
      </c>
      <c r="H288" s="6" t="s">
        <v>76</v>
      </c>
      <c r="I288" s="6" t="s">
        <v>90</v>
      </c>
      <c r="J288" s="6">
        <v>2</v>
      </c>
      <c r="K288">
        <v>0.9</v>
      </c>
      <c r="M288" t="str">
        <f t="shared" si="9"/>
        <v>三段跳松本大翔</v>
      </c>
      <c r="N288">
        <f t="shared" si="10"/>
        <v>1</v>
      </c>
    </row>
    <row r="289" spans="1:14" x14ac:dyDescent="0.15">
      <c r="A289" t="s">
        <v>717</v>
      </c>
      <c r="B289" t="s">
        <v>500</v>
      </c>
      <c r="C289" s="15">
        <v>43336</v>
      </c>
      <c r="D289" t="s">
        <v>148</v>
      </c>
      <c r="E289" t="s">
        <v>68</v>
      </c>
      <c r="F289" s="5" t="s">
        <v>732</v>
      </c>
      <c r="G289">
        <v>1111</v>
      </c>
      <c r="H289" t="s">
        <v>76</v>
      </c>
      <c r="I289" t="s">
        <v>726</v>
      </c>
      <c r="J289">
        <v>2</v>
      </c>
      <c r="K289">
        <v>1.3</v>
      </c>
      <c r="M289" t="str">
        <f t="shared" si="9"/>
        <v>三段跳沼田陵佑</v>
      </c>
      <c r="N289">
        <f t="shared" si="10"/>
        <v>1</v>
      </c>
    </row>
    <row r="290" spans="1:14" x14ac:dyDescent="0.15">
      <c r="A290" t="s">
        <v>704</v>
      </c>
      <c r="B290" t="s">
        <v>500</v>
      </c>
      <c r="C290" s="15">
        <v>43317</v>
      </c>
      <c r="D290" t="s">
        <v>687</v>
      </c>
      <c r="E290" t="s">
        <v>68</v>
      </c>
      <c r="F290" s="5" t="s">
        <v>690</v>
      </c>
      <c r="G290">
        <v>1092</v>
      </c>
      <c r="H290" t="s">
        <v>76</v>
      </c>
      <c r="I290" t="s">
        <v>143</v>
      </c>
      <c r="J290">
        <v>3</v>
      </c>
      <c r="K290">
        <v>3</v>
      </c>
      <c r="M290" t="str">
        <f t="shared" si="9"/>
        <v>三段跳泉和宏</v>
      </c>
      <c r="N290">
        <f t="shared" si="10"/>
        <v>1</v>
      </c>
    </row>
    <row r="291" spans="1:14" x14ac:dyDescent="0.15">
      <c r="A291" s="6" t="s">
        <v>72</v>
      </c>
      <c r="B291" s="6" t="s">
        <v>73</v>
      </c>
      <c r="C291" s="13">
        <v>43246</v>
      </c>
      <c r="D291" s="6" t="s">
        <v>462</v>
      </c>
      <c r="E291" s="6" t="s">
        <v>68</v>
      </c>
      <c r="F291" s="7" t="s">
        <v>299</v>
      </c>
      <c r="G291" s="7">
        <v>1083</v>
      </c>
      <c r="H291" s="6" t="s">
        <v>76</v>
      </c>
      <c r="I291" s="6" t="s">
        <v>300</v>
      </c>
      <c r="J291" s="6">
        <v>3</v>
      </c>
      <c r="K291">
        <v>-0.4</v>
      </c>
      <c r="M291" t="str">
        <f t="shared" si="9"/>
        <v>三段跳船水康生</v>
      </c>
      <c r="N291">
        <f t="shared" si="10"/>
        <v>1</v>
      </c>
    </row>
    <row r="292" spans="1:14" x14ac:dyDescent="0.15">
      <c r="A292" s="6" t="s">
        <v>349</v>
      </c>
      <c r="B292" s="6" t="s">
        <v>73</v>
      </c>
      <c r="C292" s="13">
        <v>43232</v>
      </c>
      <c r="D292" s="6" t="s">
        <v>148</v>
      </c>
      <c r="E292" s="6" t="s">
        <v>68</v>
      </c>
      <c r="F292" s="7" t="s">
        <v>304</v>
      </c>
      <c r="G292" s="7">
        <v>1247</v>
      </c>
      <c r="H292" s="6" t="s">
        <v>76</v>
      </c>
      <c r="I292" s="6" t="s">
        <v>143</v>
      </c>
      <c r="J292" s="6">
        <v>3</v>
      </c>
      <c r="K292">
        <v>0.8</v>
      </c>
      <c r="M292" t="str">
        <f t="shared" si="9"/>
        <v>三段跳惣田歩夢</v>
      </c>
      <c r="N292">
        <f t="shared" si="10"/>
        <v>1</v>
      </c>
    </row>
    <row r="293" spans="1:14" x14ac:dyDescent="0.15">
      <c r="A293" t="s">
        <v>717</v>
      </c>
      <c r="B293" t="s">
        <v>500</v>
      </c>
      <c r="C293" s="15">
        <v>43336</v>
      </c>
      <c r="D293" t="s">
        <v>148</v>
      </c>
      <c r="E293" t="s">
        <v>68</v>
      </c>
      <c r="F293" s="5" t="s">
        <v>361</v>
      </c>
      <c r="G293">
        <v>1169</v>
      </c>
      <c r="H293" t="s">
        <v>76</v>
      </c>
      <c r="I293" t="s">
        <v>721</v>
      </c>
      <c r="J293">
        <v>2</v>
      </c>
      <c r="K293">
        <v>2.2000000000000002</v>
      </c>
      <c r="M293" t="str">
        <f t="shared" si="9"/>
        <v>三段跳村上真裟斗</v>
      </c>
      <c r="N293">
        <f t="shared" si="10"/>
        <v>1</v>
      </c>
    </row>
    <row r="294" spans="1:14" x14ac:dyDescent="0.15">
      <c r="A294" t="s">
        <v>527</v>
      </c>
      <c r="B294" t="s">
        <v>528</v>
      </c>
      <c r="C294" s="13">
        <v>43246</v>
      </c>
      <c r="D294" s="6" t="s">
        <v>480</v>
      </c>
      <c r="E294" s="6" t="s">
        <v>68</v>
      </c>
      <c r="F294" s="7" t="s">
        <v>338</v>
      </c>
      <c r="G294" s="7">
        <v>940</v>
      </c>
      <c r="H294" s="6" t="s">
        <v>76</v>
      </c>
      <c r="I294" s="6" t="s">
        <v>120</v>
      </c>
      <c r="J294" s="6">
        <v>2</v>
      </c>
      <c r="K294">
        <v>1.4</v>
      </c>
      <c r="M294" t="str">
        <f t="shared" si="9"/>
        <v>三段跳大橋愛梨</v>
      </c>
      <c r="N294" t="e">
        <f>IF(M294=#REF!,0,1)</f>
        <v>#REF!</v>
      </c>
    </row>
    <row r="295" spans="1:14" x14ac:dyDescent="0.15">
      <c r="A295" t="s">
        <v>674</v>
      </c>
      <c r="B295" t="s">
        <v>500</v>
      </c>
      <c r="C295" s="13">
        <v>43246</v>
      </c>
      <c r="D295" s="6" t="s">
        <v>462</v>
      </c>
      <c r="E295" s="6" t="s">
        <v>68</v>
      </c>
      <c r="F295" s="7" t="s">
        <v>121</v>
      </c>
      <c r="G295" s="7">
        <v>1286</v>
      </c>
      <c r="H295" s="6" t="s">
        <v>76</v>
      </c>
      <c r="I295" s="6" t="s">
        <v>122</v>
      </c>
      <c r="J295" s="6">
        <v>3</v>
      </c>
      <c r="K295">
        <v>1.5</v>
      </c>
      <c r="M295" t="str">
        <f t="shared" si="9"/>
        <v>三段跳大友温太</v>
      </c>
      <c r="N295">
        <f t="shared" si="10"/>
        <v>1</v>
      </c>
    </row>
    <row r="296" spans="1:14" x14ac:dyDescent="0.15">
      <c r="A296" t="s">
        <v>675</v>
      </c>
      <c r="B296" t="s">
        <v>73</v>
      </c>
      <c r="C296" s="13">
        <v>43246</v>
      </c>
      <c r="D296" s="6" t="s">
        <v>462</v>
      </c>
      <c r="E296" s="6" t="s">
        <v>68</v>
      </c>
      <c r="F296" s="7" t="s">
        <v>468</v>
      </c>
      <c r="G296" s="7">
        <v>1136</v>
      </c>
      <c r="H296" s="6" t="s">
        <v>76</v>
      </c>
      <c r="I296" s="6" t="s">
        <v>114</v>
      </c>
      <c r="J296" s="6">
        <v>3</v>
      </c>
      <c r="K296">
        <v>2.2000000000000002</v>
      </c>
      <c r="M296" t="str">
        <f t="shared" si="9"/>
        <v>三段跳池田彪河</v>
      </c>
      <c r="N296">
        <f t="shared" si="10"/>
        <v>1</v>
      </c>
    </row>
    <row r="297" spans="1:14" x14ac:dyDescent="0.15">
      <c r="A297" s="6" t="s">
        <v>349</v>
      </c>
      <c r="B297" s="6" t="s">
        <v>73</v>
      </c>
      <c r="C297" s="15">
        <v>6.15</v>
      </c>
      <c r="D297" t="s">
        <v>529</v>
      </c>
      <c r="E297" t="s">
        <v>68</v>
      </c>
      <c r="F297" s="5" t="s">
        <v>362</v>
      </c>
      <c r="G297">
        <v>1359</v>
      </c>
      <c r="H297" t="s">
        <v>76</v>
      </c>
      <c r="I297" t="s">
        <v>671</v>
      </c>
      <c r="J297">
        <v>3</v>
      </c>
      <c r="K297">
        <v>1.4</v>
      </c>
      <c r="M297" t="str">
        <f t="shared" si="9"/>
        <v>三段跳長野蒼人</v>
      </c>
      <c r="N297">
        <f t="shared" si="10"/>
        <v>1</v>
      </c>
    </row>
    <row r="298" spans="1:14" x14ac:dyDescent="0.15">
      <c r="A298" s="6" t="s">
        <v>349</v>
      </c>
      <c r="B298" s="6" t="s">
        <v>73</v>
      </c>
      <c r="C298" s="13">
        <v>43246</v>
      </c>
      <c r="D298" s="6" t="s">
        <v>462</v>
      </c>
      <c r="E298" s="6" t="s">
        <v>68</v>
      </c>
      <c r="F298" s="7" t="s">
        <v>469</v>
      </c>
      <c r="G298" s="7">
        <v>1212</v>
      </c>
      <c r="H298" s="6" t="s">
        <v>76</v>
      </c>
      <c r="I298" s="6" t="s">
        <v>120</v>
      </c>
      <c r="J298" s="6">
        <v>3</v>
      </c>
      <c r="K298">
        <v>0</v>
      </c>
      <c r="M298" t="str">
        <f t="shared" si="9"/>
        <v>三段跳日脇裕次郎</v>
      </c>
      <c r="N298">
        <f t="shared" si="10"/>
        <v>1</v>
      </c>
    </row>
    <row r="299" spans="1:14" x14ac:dyDescent="0.15">
      <c r="A299" s="6" t="s">
        <v>349</v>
      </c>
      <c r="B299" s="6" t="s">
        <v>73</v>
      </c>
      <c r="C299" s="13">
        <v>43232</v>
      </c>
      <c r="D299" s="6" t="s">
        <v>673</v>
      </c>
      <c r="E299" s="6" t="s">
        <v>68</v>
      </c>
      <c r="F299" s="7" t="s">
        <v>356</v>
      </c>
      <c r="G299" s="7">
        <v>1331</v>
      </c>
      <c r="H299" s="6" t="s">
        <v>76</v>
      </c>
      <c r="I299" s="6" t="s">
        <v>357</v>
      </c>
      <c r="J299" s="6" t="s">
        <v>145</v>
      </c>
      <c r="K299">
        <v>-0.4</v>
      </c>
      <c r="M299" t="str">
        <f t="shared" si="9"/>
        <v>三段跳板垣颯平</v>
      </c>
      <c r="N299">
        <f t="shared" si="10"/>
        <v>1</v>
      </c>
    </row>
    <row r="300" spans="1:14" x14ac:dyDescent="0.15">
      <c r="A300" s="6" t="s">
        <v>72</v>
      </c>
      <c r="B300" s="6" t="s">
        <v>73</v>
      </c>
      <c r="C300" s="13">
        <v>43232</v>
      </c>
      <c r="D300" s="6" t="s">
        <v>498</v>
      </c>
      <c r="E300" s="6" t="s">
        <v>68</v>
      </c>
      <c r="F300" s="7" t="s">
        <v>237</v>
      </c>
      <c r="G300" s="7">
        <v>1013</v>
      </c>
      <c r="H300" s="6" t="s">
        <v>76</v>
      </c>
      <c r="I300" s="6" t="s">
        <v>143</v>
      </c>
      <c r="J300" s="6">
        <v>2</v>
      </c>
      <c r="K300">
        <v>0</v>
      </c>
      <c r="M300" t="str">
        <f t="shared" si="9"/>
        <v>三段跳矢萩雪奈</v>
      </c>
      <c r="N300">
        <f t="shared" si="10"/>
        <v>1</v>
      </c>
    </row>
    <row r="301" spans="1:14" x14ac:dyDescent="0.15">
      <c r="A301" t="s">
        <v>717</v>
      </c>
      <c r="B301" t="s">
        <v>500</v>
      </c>
      <c r="C301" s="15">
        <v>43336</v>
      </c>
      <c r="D301" t="s">
        <v>148</v>
      </c>
      <c r="E301" t="s">
        <v>68</v>
      </c>
      <c r="F301" s="5" t="s">
        <v>733</v>
      </c>
      <c r="G301">
        <v>1128</v>
      </c>
      <c r="H301" t="s">
        <v>76</v>
      </c>
      <c r="I301" t="s">
        <v>734</v>
      </c>
      <c r="J301">
        <v>1</v>
      </c>
      <c r="K301">
        <v>1.8</v>
      </c>
      <c r="M301" t="str">
        <f t="shared" si="9"/>
        <v>三段跳髙橋悠希</v>
      </c>
      <c r="N301">
        <f t="shared" si="10"/>
        <v>1</v>
      </c>
    </row>
    <row r="302" spans="1:14" x14ac:dyDescent="0.15">
      <c r="A302" t="s">
        <v>632</v>
      </c>
      <c r="B302" t="s">
        <v>73</v>
      </c>
      <c r="C302" s="15">
        <v>43268</v>
      </c>
      <c r="D302" t="s">
        <v>179</v>
      </c>
      <c r="E302" t="s">
        <v>67</v>
      </c>
      <c r="F302" s="5" t="s">
        <v>212</v>
      </c>
      <c r="G302">
        <v>389</v>
      </c>
      <c r="H302" t="s">
        <v>76</v>
      </c>
      <c r="I302" t="s">
        <v>183</v>
      </c>
      <c r="J302">
        <v>5</v>
      </c>
      <c r="M302" t="str">
        <f t="shared" si="9"/>
        <v>走幅跳阿部空晴</v>
      </c>
      <c r="N302">
        <f t="shared" si="10"/>
        <v>1</v>
      </c>
    </row>
    <row r="303" spans="1:14" x14ac:dyDescent="0.15">
      <c r="A303" t="s">
        <v>704</v>
      </c>
      <c r="B303" t="s">
        <v>500</v>
      </c>
      <c r="C303" s="15">
        <v>43317</v>
      </c>
      <c r="D303" t="s">
        <v>687</v>
      </c>
      <c r="E303" t="s">
        <v>67</v>
      </c>
      <c r="F303" s="5" t="s">
        <v>350</v>
      </c>
      <c r="G303">
        <v>437</v>
      </c>
      <c r="H303" t="s">
        <v>76</v>
      </c>
      <c r="I303" t="s">
        <v>143</v>
      </c>
      <c r="J303">
        <v>1</v>
      </c>
      <c r="K303">
        <v>0.3</v>
      </c>
      <c r="M303" t="str">
        <f t="shared" si="9"/>
        <v>走幅跳阿部優斗</v>
      </c>
      <c r="N303">
        <f t="shared" si="10"/>
        <v>1</v>
      </c>
    </row>
    <row r="304" spans="1:14" x14ac:dyDescent="0.15">
      <c r="A304" t="s">
        <v>717</v>
      </c>
      <c r="B304" t="s">
        <v>500</v>
      </c>
      <c r="C304" s="15">
        <v>43336</v>
      </c>
      <c r="D304" t="s">
        <v>148</v>
      </c>
      <c r="E304" t="s">
        <v>67</v>
      </c>
      <c r="F304" s="5" t="s">
        <v>463</v>
      </c>
      <c r="G304">
        <v>597</v>
      </c>
      <c r="H304" t="s">
        <v>76</v>
      </c>
      <c r="I304" t="s">
        <v>728</v>
      </c>
      <c r="J304">
        <v>1</v>
      </c>
      <c r="K304">
        <v>2.4</v>
      </c>
      <c r="M304" t="str">
        <f t="shared" si="9"/>
        <v>走幅跳阿部麗</v>
      </c>
      <c r="N304">
        <f t="shared" si="10"/>
        <v>1</v>
      </c>
    </row>
    <row r="305" spans="1:14" x14ac:dyDescent="0.15">
      <c r="A305" s="6" t="s">
        <v>499</v>
      </c>
      <c r="B305" s="6" t="s">
        <v>500</v>
      </c>
      <c r="C305" s="15">
        <v>43267</v>
      </c>
      <c r="D305" t="s">
        <v>255</v>
      </c>
      <c r="E305" t="s">
        <v>67</v>
      </c>
      <c r="F305" s="5" t="s">
        <v>222</v>
      </c>
      <c r="G305">
        <v>432</v>
      </c>
      <c r="H305" t="s">
        <v>76</v>
      </c>
      <c r="I305" t="s">
        <v>165</v>
      </c>
      <c r="J305">
        <v>2</v>
      </c>
      <c r="K305">
        <v>1.5</v>
      </c>
      <c r="M305" t="str">
        <f t="shared" si="9"/>
        <v>走幅跳安部沙彩</v>
      </c>
      <c r="N305" t="e">
        <f>IF(M305=#REF!,0,1)</f>
        <v>#REF!</v>
      </c>
    </row>
    <row r="306" spans="1:14" x14ac:dyDescent="0.15">
      <c r="A306" t="s">
        <v>717</v>
      </c>
      <c r="B306" t="s">
        <v>500</v>
      </c>
      <c r="C306" s="15">
        <v>43336</v>
      </c>
      <c r="D306" t="s">
        <v>741</v>
      </c>
      <c r="E306" t="s">
        <v>67</v>
      </c>
      <c r="F306" s="5" t="s">
        <v>333</v>
      </c>
      <c r="G306">
        <v>468</v>
      </c>
      <c r="H306" t="s">
        <v>76</v>
      </c>
      <c r="I306" t="s">
        <v>719</v>
      </c>
      <c r="J306">
        <v>1</v>
      </c>
      <c r="K306">
        <v>1.8</v>
      </c>
      <c r="M306" t="str">
        <f t="shared" si="9"/>
        <v>走幅跳伊藤果蓮</v>
      </c>
      <c r="N306" t="e">
        <f>IF(M306=#REF!,0,1)</f>
        <v>#REF!</v>
      </c>
    </row>
    <row r="307" spans="1:14" x14ac:dyDescent="0.15">
      <c r="A307" t="s">
        <v>674</v>
      </c>
      <c r="B307" t="s">
        <v>500</v>
      </c>
      <c r="C307" s="13">
        <v>43244</v>
      </c>
      <c r="D307" s="6" t="s">
        <v>462</v>
      </c>
      <c r="E307" s="6" t="s">
        <v>67</v>
      </c>
      <c r="F307" s="7" t="s">
        <v>119</v>
      </c>
      <c r="G307" s="7">
        <v>621</v>
      </c>
      <c r="H307" s="6" t="s">
        <v>76</v>
      </c>
      <c r="I307" s="6" t="s">
        <v>120</v>
      </c>
      <c r="J307" s="6">
        <v>3</v>
      </c>
      <c r="K307">
        <v>0.4</v>
      </c>
      <c r="M307" t="str">
        <f t="shared" si="9"/>
        <v>走幅跳伊藤千颯</v>
      </c>
      <c r="N307" t="e">
        <f>IF(M307=#REF!,0,1)</f>
        <v>#REF!</v>
      </c>
    </row>
    <row r="308" spans="1:14" x14ac:dyDescent="0.15">
      <c r="A308" s="6" t="s">
        <v>659</v>
      </c>
      <c r="B308" s="6" t="s">
        <v>73</v>
      </c>
      <c r="C308" s="13">
        <v>43233</v>
      </c>
      <c r="D308" s="6" t="s">
        <v>496</v>
      </c>
      <c r="E308" s="6" t="s">
        <v>67</v>
      </c>
      <c r="F308" s="7" t="s">
        <v>302</v>
      </c>
      <c r="G308" s="7">
        <v>597</v>
      </c>
      <c r="H308" s="6" t="s">
        <v>76</v>
      </c>
      <c r="I308" s="6" t="s">
        <v>120</v>
      </c>
      <c r="J308" s="6">
        <v>1</v>
      </c>
      <c r="K308">
        <v>2.2999999999999998</v>
      </c>
      <c r="M308" t="str">
        <f t="shared" si="9"/>
        <v>走幅跳伊藤拓磨</v>
      </c>
      <c r="N308">
        <f t="shared" si="10"/>
        <v>1</v>
      </c>
    </row>
    <row r="309" spans="1:14" x14ac:dyDescent="0.15">
      <c r="A309" s="6" t="s">
        <v>499</v>
      </c>
      <c r="B309" s="6" t="s">
        <v>500</v>
      </c>
      <c r="C309" s="15">
        <v>43266</v>
      </c>
      <c r="D309" t="s">
        <v>255</v>
      </c>
      <c r="E309" t="s">
        <v>67</v>
      </c>
      <c r="F309" s="5" t="s">
        <v>565</v>
      </c>
      <c r="G309">
        <v>325</v>
      </c>
      <c r="H309" t="s">
        <v>530</v>
      </c>
      <c r="I309" t="s">
        <v>227</v>
      </c>
      <c r="J309">
        <v>1</v>
      </c>
      <c r="K309">
        <v>1.3</v>
      </c>
      <c r="M309" t="str">
        <f t="shared" si="9"/>
        <v>走幅跳伊藤椿</v>
      </c>
      <c r="N309">
        <f t="shared" si="10"/>
        <v>1</v>
      </c>
    </row>
    <row r="310" spans="1:14" x14ac:dyDescent="0.15">
      <c r="A310" s="6" t="s">
        <v>349</v>
      </c>
      <c r="B310" s="6" t="s">
        <v>73</v>
      </c>
      <c r="C310" s="13">
        <v>43232</v>
      </c>
      <c r="D310" s="6" t="s">
        <v>82</v>
      </c>
      <c r="E310" s="6" t="s">
        <v>67</v>
      </c>
      <c r="F310" s="7" t="s">
        <v>376</v>
      </c>
      <c r="G310" s="7">
        <v>534</v>
      </c>
      <c r="H310" s="6" t="s">
        <v>76</v>
      </c>
      <c r="I310" s="6" t="s">
        <v>96</v>
      </c>
      <c r="J310" s="6">
        <v>2</v>
      </c>
      <c r="K310">
        <v>1.2</v>
      </c>
      <c r="M310" t="str">
        <f t="shared" si="9"/>
        <v>走幅跳伊藤奎吾</v>
      </c>
      <c r="N310" t="e">
        <f>IF(M310=#REF!,0,1)</f>
        <v>#REF!</v>
      </c>
    </row>
    <row r="311" spans="1:14" x14ac:dyDescent="0.15">
      <c r="A311" t="s">
        <v>532</v>
      </c>
      <c r="B311" t="s">
        <v>73</v>
      </c>
      <c r="C311" s="15">
        <v>43281</v>
      </c>
      <c r="D311" t="s">
        <v>82</v>
      </c>
      <c r="E311" t="s">
        <v>67</v>
      </c>
      <c r="F311" s="5" t="s">
        <v>95</v>
      </c>
      <c r="G311">
        <v>571</v>
      </c>
      <c r="H311" t="s">
        <v>76</v>
      </c>
      <c r="I311" t="s">
        <v>96</v>
      </c>
      <c r="J311">
        <v>2</v>
      </c>
      <c r="K311">
        <v>2.9</v>
      </c>
      <c r="M311" t="str">
        <f t="shared" si="9"/>
        <v>走幅跳伊藤奎梧</v>
      </c>
      <c r="N311">
        <f t="shared" si="10"/>
        <v>1</v>
      </c>
    </row>
    <row r="312" spans="1:14" x14ac:dyDescent="0.15">
      <c r="A312" s="6" t="s">
        <v>72</v>
      </c>
      <c r="B312" s="6" t="s">
        <v>73</v>
      </c>
      <c r="C312" s="13">
        <v>43219</v>
      </c>
      <c r="D312" s="6" t="s">
        <v>179</v>
      </c>
      <c r="E312" s="6" t="s">
        <v>67</v>
      </c>
      <c r="F312" s="7" t="s">
        <v>193</v>
      </c>
      <c r="G312" s="7">
        <v>325</v>
      </c>
      <c r="H312" s="6" t="s">
        <v>76</v>
      </c>
      <c r="I312" s="6" t="s">
        <v>188</v>
      </c>
      <c r="J312" s="6">
        <v>5</v>
      </c>
      <c r="K312">
        <v>0</v>
      </c>
      <c r="M312" t="str">
        <f t="shared" si="9"/>
        <v>走幅跳伊藤榮音</v>
      </c>
      <c r="N312" t="e">
        <f>IF(M312=#REF!,0,1)</f>
        <v>#REF!</v>
      </c>
    </row>
    <row r="313" spans="1:14" x14ac:dyDescent="0.15">
      <c r="A313" s="6" t="s">
        <v>72</v>
      </c>
      <c r="B313" s="6" t="s">
        <v>73</v>
      </c>
      <c r="C313" s="13">
        <v>43219</v>
      </c>
      <c r="D313" s="6" t="s">
        <v>225</v>
      </c>
      <c r="E313" s="6" t="s">
        <v>67</v>
      </c>
      <c r="F313" s="7" t="s">
        <v>228</v>
      </c>
      <c r="G313" s="7">
        <v>419</v>
      </c>
      <c r="H313" s="6" t="s">
        <v>76</v>
      </c>
      <c r="I313" s="6" t="s">
        <v>108</v>
      </c>
      <c r="J313" s="6">
        <v>2</v>
      </c>
      <c r="K313">
        <v>2.1</v>
      </c>
      <c r="M313" t="str">
        <f t="shared" si="9"/>
        <v>走幅跳井戸仁生</v>
      </c>
      <c r="N313">
        <f t="shared" si="10"/>
        <v>1</v>
      </c>
    </row>
    <row r="314" spans="1:14" x14ac:dyDescent="0.15">
      <c r="A314" t="s">
        <v>616</v>
      </c>
      <c r="B314" t="s">
        <v>622</v>
      </c>
      <c r="C314" s="43">
        <v>43297</v>
      </c>
      <c r="D314" t="s">
        <v>623</v>
      </c>
      <c r="E314" t="s">
        <v>67</v>
      </c>
      <c r="F314" t="s">
        <v>524</v>
      </c>
      <c r="G314">
        <v>376</v>
      </c>
      <c r="H314" t="s">
        <v>621</v>
      </c>
      <c r="I314" t="s">
        <v>186</v>
      </c>
      <c r="J314">
        <v>5</v>
      </c>
      <c r="K314">
        <v>0.3</v>
      </c>
      <c r="M314" t="str">
        <f t="shared" si="9"/>
        <v>走幅跳井上茜深</v>
      </c>
      <c r="N314">
        <f t="shared" si="10"/>
        <v>1</v>
      </c>
    </row>
    <row r="315" spans="1:14" x14ac:dyDescent="0.15">
      <c r="A315" s="6" t="s">
        <v>291</v>
      </c>
      <c r="B315" s="6" t="s">
        <v>292</v>
      </c>
      <c r="C315" s="15">
        <v>43266</v>
      </c>
      <c r="D315" t="s">
        <v>255</v>
      </c>
      <c r="E315" t="s">
        <v>67</v>
      </c>
      <c r="F315" s="5" t="s">
        <v>231</v>
      </c>
      <c r="G315">
        <v>409</v>
      </c>
      <c r="H315" t="s">
        <v>530</v>
      </c>
      <c r="I315" t="s">
        <v>81</v>
      </c>
      <c r="J315">
        <v>2</v>
      </c>
      <c r="K315">
        <v>1.8</v>
      </c>
      <c r="M315" t="str">
        <f t="shared" si="9"/>
        <v>走幅跳井上美希</v>
      </c>
      <c r="N315">
        <f t="shared" ref="N315:N365" si="11">IF(M315=M314,0,1)</f>
        <v>1</v>
      </c>
    </row>
    <row r="316" spans="1:14" x14ac:dyDescent="0.15">
      <c r="A316" t="s">
        <v>578</v>
      </c>
      <c r="B316" t="s">
        <v>500</v>
      </c>
      <c r="C316" s="15">
        <v>43280</v>
      </c>
      <c r="D316" t="s">
        <v>82</v>
      </c>
      <c r="E316" t="s">
        <v>67</v>
      </c>
      <c r="F316" s="5" t="s">
        <v>546</v>
      </c>
      <c r="G316">
        <v>337</v>
      </c>
      <c r="H316" t="s">
        <v>530</v>
      </c>
      <c r="I316" t="s">
        <v>108</v>
      </c>
      <c r="J316">
        <v>1</v>
      </c>
      <c r="K316">
        <v>0.1</v>
      </c>
      <c r="M316" t="str">
        <f t="shared" si="9"/>
        <v>走幅跳稲垣璃久</v>
      </c>
      <c r="N316">
        <f t="shared" si="11"/>
        <v>1</v>
      </c>
    </row>
    <row r="317" spans="1:14" x14ac:dyDescent="0.15">
      <c r="A317" t="s">
        <v>717</v>
      </c>
      <c r="B317" t="s">
        <v>500</v>
      </c>
      <c r="C317" s="15">
        <v>43336</v>
      </c>
      <c r="D317" t="s">
        <v>148</v>
      </c>
      <c r="E317" t="s">
        <v>67</v>
      </c>
      <c r="F317" s="5" t="s">
        <v>309</v>
      </c>
      <c r="G317">
        <v>567</v>
      </c>
      <c r="H317" t="s">
        <v>76</v>
      </c>
      <c r="I317" t="s">
        <v>719</v>
      </c>
      <c r="J317">
        <v>1</v>
      </c>
      <c r="K317">
        <v>1.6</v>
      </c>
      <c r="M317" t="str">
        <f t="shared" si="9"/>
        <v>走幅跳臼井貴将</v>
      </c>
      <c r="N317">
        <f t="shared" si="11"/>
        <v>1</v>
      </c>
    </row>
    <row r="318" spans="1:14" x14ac:dyDescent="0.15">
      <c r="A318" t="s">
        <v>616</v>
      </c>
      <c r="B318" t="s">
        <v>617</v>
      </c>
      <c r="C318" s="43">
        <v>43296</v>
      </c>
      <c r="D318" t="s">
        <v>618</v>
      </c>
      <c r="E318" t="s">
        <v>67</v>
      </c>
      <c r="F318" t="s">
        <v>512</v>
      </c>
      <c r="G318">
        <v>382</v>
      </c>
      <c r="H318" t="s">
        <v>619</v>
      </c>
      <c r="I318" s="6" t="s">
        <v>183</v>
      </c>
      <c r="J318">
        <v>4</v>
      </c>
      <c r="K318">
        <v>2.7</v>
      </c>
      <c r="M318" t="str">
        <f t="shared" si="9"/>
        <v>走幅跳浦田誉人</v>
      </c>
      <c r="N318">
        <f t="shared" si="11"/>
        <v>1</v>
      </c>
    </row>
    <row r="319" spans="1:14" x14ac:dyDescent="0.15">
      <c r="A319" s="6" t="s">
        <v>72</v>
      </c>
      <c r="B319" s="6" t="s">
        <v>73</v>
      </c>
      <c r="C319" s="13">
        <v>43253</v>
      </c>
      <c r="D319" s="6" t="s">
        <v>33</v>
      </c>
      <c r="E319" s="6" t="s">
        <v>67</v>
      </c>
      <c r="F319" s="7" t="s">
        <v>522</v>
      </c>
      <c r="G319" s="7">
        <v>256</v>
      </c>
      <c r="H319" s="6" t="s">
        <v>76</v>
      </c>
      <c r="I319" s="6" t="s">
        <v>183</v>
      </c>
      <c r="J319" s="6">
        <v>3</v>
      </c>
      <c r="K319">
        <v>1.8</v>
      </c>
      <c r="M319" t="str">
        <f t="shared" si="9"/>
        <v>走幅跳浦島杏奈</v>
      </c>
      <c r="N319">
        <f t="shared" si="11"/>
        <v>1</v>
      </c>
    </row>
    <row r="320" spans="1:14" x14ac:dyDescent="0.15">
      <c r="A320" s="6" t="s">
        <v>349</v>
      </c>
      <c r="B320" s="6" t="s">
        <v>73</v>
      </c>
      <c r="C320" s="13">
        <v>43219</v>
      </c>
      <c r="D320" s="6" t="s">
        <v>270</v>
      </c>
      <c r="E320" s="6" t="s">
        <v>67</v>
      </c>
      <c r="F320" s="7" t="s">
        <v>274</v>
      </c>
      <c r="G320" s="7">
        <v>363</v>
      </c>
      <c r="H320" s="6" t="s">
        <v>76</v>
      </c>
      <c r="I320" s="6" t="s">
        <v>183</v>
      </c>
      <c r="J320" s="6">
        <v>5</v>
      </c>
      <c r="K320">
        <v>0</v>
      </c>
      <c r="M320" t="str">
        <f t="shared" si="9"/>
        <v>走幅跳浦島楓果</v>
      </c>
      <c r="N320">
        <f t="shared" si="11"/>
        <v>1</v>
      </c>
    </row>
    <row r="321" spans="1:14" x14ac:dyDescent="0.15">
      <c r="A321" t="s">
        <v>632</v>
      </c>
      <c r="B321" t="s">
        <v>73</v>
      </c>
      <c r="C321" s="15">
        <v>43268</v>
      </c>
      <c r="D321" t="s">
        <v>270</v>
      </c>
      <c r="E321" t="s">
        <v>67</v>
      </c>
      <c r="F321" s="5" t="s">
        <v>287</v>
      </c>
      <c r="G321">
        <v>350</v>
      </c>
      <c r="H321" t="s">
        <v>76</v>
      </c>
      <c r="I321" t="s">
        <v>214</v>
      </c>
      <c r="J321">
        <v>6</v>
      </c>
      <c r="M321" t="str">
        <f t="shared" si="9"/>
        <v>走幅跳永吉桃花</v>
      </c>
      <c r="N321">
        <f t="shared" si="11"/>
        <v>1</v>
      </c>
    </row>
    <row r="322" spans="1:14" x14ac:dyDescent="0.15">
      <c r="A322" t="s">
        <v>705</v>
      </c>
      <c r="B322" t="s">
        <v>500</v>
      </c>
      <c r="C322" s="15">
        <v>43337</v>
      </c>
      <c r="D322" t="s">
        <v>255</v>
      </c>
      <c r="E322" t="s">
        <v>67</v>
      </c>
      <c r="F322" s="5" t="s">
        <v>441</v>
      </c>
      <c r="G322">
        <v>453</v>
      </c>
      <c r="H322" t="s">
        <v>76</v>
      </c>
      <c r="I322" t="s">
        <v>96</v>
      </c>
      <c r="J322">
        <v>2</v>
      </c>
      <c r="K322">
        <v>1.1000000000000001</v>
      </c>
      <c r="M322" t="str">
        <f t="shared" ref="M322:M385" si="12">E322&amp;F322</f>
        <v>走幅跳遠藤りあら</v>
      </c>
      <c r="N322">
        <f t="shared" si="11"/>
        <v>1</v>
      </c>
    </row>
    <row r="323" spans="1:14" x14ac:dyDescent="0.15">
      <c r="A323" s="6" t="s">
        <v>461</v>
      </c>
      <c r="B323" s="6" t="s">
        <v>73</v>
      </c>
      <c r="C323" s="13">
        <v>43245</v>
      </c>
      <c r="D323" t="s">
        <v>531</v>
      </c>
      <c r="E323" t="s">
        <v>67</v>
      </c>
      <c r="F323" s="5" t="s">
        <v>330</v>
      </c>
      <c r="G323">
        <v>468</v>
      </c>
      <c r="H323" t="s">
        <v>530</v>
      </c>
      <c r="I323" s="6" t="s">
        <v>120</v>
      </c>
      <c r="J323">
        <v>1</v>
      </c>
      <c r="K323">
        <v>2.2000000000000002</v>
      </c>
      <c r="M323" t="str">
        <f t="shared" si="12"/>
        <v>走幅跳塩田悦子</v>
      </c>
      <c r="N323" t="e">
        <f>IF(M323=#REF!,0,1)</f>
        <v>#REF!</v>
      </c>
    </row>
    <row r="324" spans="1:14" x14ac:dyDescent="0.15">
      <c r="A324" s="6" t="s">
        <v>349</v>
      </c>
      <c r="B324" s="6" t="s">
        <v>73</v>
      </c>
      <c r="C324" s="15">
        <v>43281</v>
      </c>
      <c r="D324" t="s">
        <v>255</v>
      </c>
      <c r="E324" t="s">
        <v>67</v>
      </c>
      <c r="F324" s="5" t="s">
        <v>440</v>
      </c>
      <c r="G324">
        <v>421</v>
      </c>
      <c r="H324" t="s">
        <v>76</v>
      </c>
      <c r="I324" t="s">
        <v>384</v>
      </c>
      <c r="J324">
        <v>3</v>
      </c>
      <c r="K324">
        <v>0.5</v>
      </c>
      <c r="M324" t="str">
        <f t="shared" si="12"/>
        <v>走幅跳奥河桃花</v>
      </c>
      <c r="N324">
        <f t="shared" si="11"/>
        <v>1</v>
      </c>
    </row>
    <row r="325" spans="1:14" x14ac:dyDescent="0.15">
      <c r="A325" s="6" t="s">
        <v>72</v>
      </c>
      <c r="B325" s="6" t="s">
        <v>73</v>
      </c>
      <c r="C325" s="15">
        <v>43266</v>
      </c>
      <c r="D325" t="s">
        <v>255</v>
      </c>
      <c r="E325" t="s">
        <v>67</v>
      </c>
      <c r="F325" s="5" t="s">
        <v>569</v>
      </c>
      <c r="G325">
        <v>316</v>
      </c>
      <c r="H325" t="s">
        <v>530</v>
      </c>
      <c r="I325" t="s">
        <v>266</v>
      </c>
      <c r="J325">
        <v>1</v>
      </c>
      <c r="K325">
        <v>2.1</v>
      </c>
      <c r="M325" t="str">
        <f t="shared" si="12"/>
        <v>走幅跳奥静香</v>
      </c>
      <c r="N325">
        <f t="shared" si="11"/>
        <v>1</v>
      </c>
    </row>
    <row r="326" spans="1:14" x14ac:dyDescent="0.15">
      <c r="A326" t="s">
        <v>659</v>
      </c>
      <c r="B326" t="s">
        <v>661</v>
      </c>
      <c r="C326" s="13">
        <v>43233</v>
      </c>
      <c r="D326" s="6" t="s">
        <v>179</v>
      </c>
      <c r="E326" s="6" t="s">
        <v>67</v>
      </c>
      <c r="F326" s="7" t="s">
        <v>404</v>
      </c>
      <c r="G326" s="7">
        <v>286</v>
      </c>
      <c r="H326" s="6" t="s">
        <v>76</v>
      </c>
      <c r="I326" s="6" t="s">
        <v>272</v>
      </c>
      <c r="J326" s="6">
        <v>5</v>
      </c>
      <c r="K326">
        <v>0</v>
      </c>
      <c r="M326" t="str">
        <f t="shared" si="12"/>
        <v>走幅跳横山祐汰</v>
      </c>
      <c r="N326" t="e">
        <f>IF(M326=#REF!,0,1)</f>
        <v>#REF!</v>
      </c>
    </row>
    <row r="327" spans="1:14" x14ac:dyDescent="0.15">
      <c r="A327" s="6" t="s">
        <v>349</v>
      </c>
      <c r="B327" s="6" t="s">
        <v>73</v>
      </c>
      <c r="C327" s="15">
        <v>43297</v>
      </c>
      <c r="D327" t="s">
        <v>612</v>
      </c>
      <c r="E327" t="s">
        <v>67</v>
      </c>
      <c r="F327" s="5" t="s">
        <v>295</v>
      </c>
      <c r="G327">
        <v>519</v>
      </c>
      <c r="H327" t="s">
        <v>76</v>
      </c>
      <c r="I327" t="s">
        <v>153</v>
      </c>
      <c r="J327">
        <v>2</v>
      </c>
      <c r="K327">
        <v>0.7</v>
      </c>
      <c r="M327" t="str">
        <f t="shared" si="12"/>
        <v>走幅跳岡崎凌大</v>
      </c>
      <c r="N327">
        <f t="shared" si="11"/>
        <v>1</v>
      </c>
    </row>
    <row r="328" spans="1:14" x14ac:dyDescent="0.15">
      <c r="A328" t="s">
        <v>632</v>
      </c>
      <c r="B328" t="s">
        <v>73</v>
      </c>
      <c r="C328" s="15">
        <v>43268</v>
      </c>
      <c r="D328" t="s">
        <v>179</v>
      </c>
      <c r="E328" t="s">
        <v>67</v>
      </c>
      <c r="F328" s="5" t="s">
        <v>400</v>
      </c>
      <c r="G328">
        <v>331</v>
      </c>
      <c r="H328" t="s">
        <v>76</v>
      </c>
      <c r="I328" t="s">
        <v>188</v>
      </c>
      <c r="J328">
        <v>6</v>
      </c>
      <c r="M328" t="str">
        <f t="shared" si="12"/>
        <v>走幅跳岡田奏斗</v>
      </c>
      <c r="N328" t="e">
        <f>IF(M328=#REF!,0,1)</f>
        <v>#REF!</v>
      </c>
    </row>
    <row r="329" spans="1:14" x14ac:dyDescent="0.15">
      <c r="A329" s="6" t="s">
        <v>499</v>
      </c>
      <c r="B329" s="6" t="s">
        <v>500</v>
      </c>
      <c r="C329" s="13">
        <v>43244</v>
      </c>
      <c r="D329" s="6" t="s">
        <v>480</v>
      </c>
      <c r="E329" s="6" t="s">
        <v>67</v>
      </c>
      <c r="F329" s="7" t="s">
        <v>483</v>
      </c>
      <c r="G329" s="7">
        <v>293</v>
      </c>
      <c r="H329" s="6" t="s">
        <v>76</v>
      </c>
      <c r="I329" s="6" t="s">
        <v>234</v>
      </c>
      <c r="J329" s="6">
        <v>1</v>
      </c>
      <c r="K329">
        <v>-2.1</v>
      </c>
      <c r="M329" t="str">
        <f t="shared" si="12"/>
        <v>走幅跳下田玲菜</v>
      </c>
      <c r="N329">
        <f t="shared" si="11"/>
        <v>1</v>
      </c>
    </row>
    <row r="330" spans="1:14" x14ac:dyDescent="0.15">
      <c r="A330" s="6" t="s">
        <v>349</v>
      </c>
      <c r="B330" s="6" t="s">
        <v>73</v>
      </c>
      <c r="C330" s="15">
        <v>43281</v>
      </c>
      <c r="D330" t="s">
        <v>82</v>
      </c>
      <c r="E330" t="s">
        <v>67</v>
      </c>
      <c r="F330" s="5" t="s">
        <v>98</v>
      </c>
      <c r="G330">
        <v>545</v>
      </c>
      <c r="H330" t="s">
        <v>76</v>
      </c>
      <c r="I330" t="s">
        <v>99</v>
      </c>
      <c r="J330">
        <v>3</v>
      </c>
      <c r="K330">
        <v>1.7</v>
      </c>
      <c r="M330" t="str">
        <f t="shared" si="12"/>
        <v>走幅跳加藤好涼</v>
      </c>
      <c r="N330">
        <f t="shared" si="11"/>
        <v>1</v>
      </c>
    </row>
    <row r="331" spans="1:14" x14ac:dyDescent="0.15">
      <c r="A331" s="6" t="s">
        <v>349</v>
      </c>
      <c r="B331" s="6" t="s">
        <v>73</v>
      </c>
      <c r="C331" s="13">
        <v>43219</v>
      </c>
      <c r="D331" s="6" t="s">
        <v>179</v>
      </c>
      <c r="E331" s="6" t="s">
        <v>67</v>
      </c>
      <c r="F331" s="7" t="s">
        <v>216</v>
      </c>
      <c r="G331" s="7">
        <v>370</v>
      </c>
      <c r="H331" s="6" t="s">
        <v>76</v>
      </c>
      <c r="I331" s="6" t="s">
        <v>188</v>
      </c>
      <c r="J331" s="6">
        <v>5</v>
      </c>
      <c r="K331">
        <v>0</v>
      </c>
      <c r="M331" t="str">
        <f t="shared" si="12"/>
        <v>走幅跳加藤遼太</v>
      </c>
      <c r="N331">
        <f t="shared" si="11"/>
        <v>1</v>
      </c>
    </row>
    <row r="332" spans="1:14" x14ac:dyDescent="0.15">
      <c r="A332" s="6" t="s">
        <v>349</v>
      </c>
      <c r="B332" s="6" t="s">
        <v>73</v>
      </c>
      <c r="C332" s="13">
        <v>43253</v>
      </c>
      <c r="D332" s="6" t="s">
        <v>34</v>
      </c>
      <c r="E332" s="6" t="s">
        <v>67</v>
      </c>
      <c r="F332" s="7" t="s">
        <v>79</v>
      </c>
      <c r="G332" s="7">
        <v>380</v>
      </c>
      <c r="H332" s="6" t="s">
        <v>76</v>
      </c>
      <c r="I332" s="6" t="s">
        <v>77</v>
      </c>
      <c r="J332" s="6">
        <v>2</v>
      </c>
      <c r="K332">
        <v>1.7</v>
      </c>
      <c r="M332" t="str">
        <f t="shared" si="12"/>
        <v>走幅跳河部純平</v>
      </c>
      <c r="N332">
        <f t="shared" si="11"/>
        <v>1</v>
      </c>
    </row>
    <row r="333" spans="1:14" x14ac:dyDescent="0.15">
      <c r="A333" t="s">
        <v>578</v>
      </c>
      <c r="B333" t="s">
        <v>500</v>
      </c>
      <c r="C333" s="15">
        <v>43280</v>
      </c>
      <c r="D333" t="s">
        <v>255</v>
      </c>
      <c r="E333" t="s">
        <v>67</v>
      </c>
      <c r="F333" s="5" t="s">
        <v>591</v>
      </c>
      <c r="G333">
        <v>383</v>
      </c>
      <c r="H333" t="s">
        <v>530</v>
      </c>
      <c r="I333" t="s">
        <v>261</v>
      </c>
      <c r="J333">
        <v>1</v>
      </c>
      <c r="K333">
        <v>1.5</v>
      </c>
      <c r="M333" t="str">
        <f t="shared" si="12"/>
        <v>走幅跳改元希</v>
      </c>
      <c r="N333" t="e">
        <f>IF(M333=#REF!,0,1)</f>
        <v>#REF!</v>
      </c>
    </row>
    <row r="334" spans="1:14" x14ac:dyDescent="0.15">
      <c r="A334" s="6" t="s">
        <v>499</v>
      </c>
      <c r="B334" s="6" t="s">
        <v>500</v>
      </c>
      <c r="C334" s="13">
        <v>43219</v>
      </c>
      <c r="D334" s="6" t="s">
        <v>225</v>
      </c>
      <c r="E334" s="6" t="s">
        <v>67</v>
      </c>
      <c r="F334" s="7" t="s">
        <v>229</v>
      </c>
      <c r="G334" s="7">
        <v>403</v>
      </c>
      <c r="H334" s="6" t="s">
        <v>76</v>
      </c>
      <c r="I334" s="6" t="s">
        <v>81</v>
      </c>
      <c r="J334" s="6">
        <v>2</v>
      </c>
      <c r="K334">
        <v>1.5</v>
      </c>
      <c r="M334" t="str">
        <f t="shared" si="12"/>
        <v>走幅跳皆月奈知</v>
      </c>
      <c r="N334">
        <f t="shared" si="11"/>
        <v>1</v>
      </c>
    </row>
    <row r="335" spans="1:14" x14ac:dyDescent="0.15">
      <c r="A335" s="6" t="s">
        <v>664</v>
      </c>
      <c r="B335" s="6" t="s">
        <v>73</v>
      </c>
      <c r="C335" s="15">
        <v>43297</v>
      </c>
      <c r="D335" t="s">
        <v>611</v>
      </c>
      <c r="E335" t="s">
        <v>67</v>
      </c>
      <c r="F335" s="5" t="s">
        <v>433</v>
      </c>
      <c r="G335">
        <v>360</v>
      </c>
      <c r="H335" t="s">
        <v>76</v>
      </c>
      <c r="I335" t="s">
        <v>108</v>
      </c>
      <c r="J335">
        <v>1</v>
      </c>
      <c r="K335">
        <v>0.1</v>
      </c>
      <c r="M335" t="str">
        <f t="shared" si="12"/>
        <v>走幅跳笠原優来</v>
      </c>
      <c r="N335">
        <f t="shared" si="11"/>
        <v>1</v>
      </c>
    </row>
    <row r="336" spans="1:14" x14ac:dyDescent="0.15">
      <c r="A336" s="6" t="s">
        <v>72</v>
      </c>
      <c r="B336" s="6" t="s">
        <v>73</v>
      </c>
      <c r="C336" s="15">
        <v>43297</v>
      </c>
      <c r="D336" t="s">
        <v>612</v>
      </c>
      <c r="E336" t="s">
        <v>67</v>
      </c>
      <c r="F336" s="5" t="s">
        <v>301</v>
      </c>
      <c r="G336">
        <v>519</v>
      </c>
      <c r="H336" t="s">
        <v>76</v>
      </c>
      <c r="I336" t="s">
        <v>354</v>
      </c>
      <c r="J336">
        <v>2</v>
      </c>
      <c r="K336">
        <v>2.8</v>
      </c>
      <c r="M336" t="str">
        <f t="shared" si="12"/>
        <v>走幅跳葛西光雄</v>
      </c>
      <c r="N336">
        <f t="shared" si="11"/>
        <v>1</v>
      </c>
    </row>
    <row r="337" spans="1:14" x14ac:dyDescent="0.15">
      <c r="A337" s="6" t="s">
        <v>349</v>
      </c>
      <c r="B337" s="6" t="s">
        <v>73</v>
      </c>
      <c r="C337" s="15">
        <v>43281</v>
      </c>
      <c r="D337" t="s">
        <v>82</v>
      </c>
      <c r="E337" t="s">
        <v>67</v>
      </c>
      <c r="F337" s="5" t="s">
        <v>379</v>
      </c>
      <c r="G337">
        <v>573</v>
      </c>
      <c r="H337" t="s">
        <v>76</v>
      </c>
      <c r="I337" t="s">
        <v>266</v>
      </c>
      <c r="J337">
        <v>3</v>
      </c>
      <c r="K337">
        <v>3</v>
      </c>
      <c r="M337" t="str">
        <f t="shared" si="12"/>
        <v>走幅跳株田貴敏</v>
      </c>
      <c r="N337" t="e">
        <f>IF(M337=#REF!,0,1)</f>
        <v>#REF!</v>
      </c>
    </row>
    <row r="338" spans="1:14" x14ac:dyDescent="0.15">
      <c r="A338" s="6" t="s">
        <v>499</v>
      </c>
      <c r="B338" s="6" t="s">
        <v>500</v>
      </c>
      <c r="C338" s="13">
        <v>43253</v>
      </c>
      <c r="D338" s="6" t="s">
        <v>32</v>
      </c>
      <c r="E338" s="6" t="s">
        <v>67</v>
      </c>
      <c r="F338" s="7" t="s">
        <v>516</v>
      </c>
      <c r="G338" s="7">
        <v>339</v>
      </c>
      <c r="H338" s="6" t="s">
        <v>76</v>
      </c>
      <c r="I338" s="6" t="s">
        <v>181</v>
      </c>
      <c r="J338" s="6">
        <v>3</v>
      </c>
      <c r="K338">
        <v>2.1</v>
      </c>
      <c r="M338" t="str">
        <f t="shared" si="12"/>
        <v>走幅跳鎌田亜津煌</v>
      </c>
      <c r="N338">
        <f t="shared" si="11"/>
        <v>1</v>
      </c>
    </row>
    <row r="339" spans="1:14" x14ac:dyDescent="0.15">
      <c r="A339" s="6" t="s">
        <v>72</v>
      </c>
      <c r="B339" s="6" t="s">
        <v>73</v>
      </c>
      <c r="C339" s="13">
        <v>43253</v>
      </c>
      <c r="D339" s="6" t="s">
        <v>33</v>
      </c>
      <c r="E339" s="6" t="s">
        <v>67</v>
      </c>
      <c r="F339" s="7" t="s">
        <v>525</v>
      </c>
      <c r="G339" s="7">
        <v>308</v>
      </c>
      <c r="H339" s="6" t="s">
        <v>76</v>
      </c>
      <c r="I339" s="6" t="s">
        <v>181</v>
      </c>
      <c r="J339" s="6">
        <v>6</v>
      </c>
      <c r="K339">
        <v>-1</v>
      </c>
      <c r="M339" t="str">
        <f t="shared" si="12"/>
        <v>走幅跳鎌田絢萌</v>
      </c>
      <c r="N339">
        <f t="shared" si="11"/>
        <v>1</v>
      </c>
    </row>
    <row r="340" spans="1:14" x14ac:dyDescent="0.15">
      <c r="A340" s="6" t="s">
        <v>349</v>
      </c>
      <c r="B340" s="6" t="s">
        <v>73</v>
      </c>
      <c r="C340" s="13">
        <v>43233</v>
      </c>
      <c r="D340" s="6" t="s">
        <v>179</v>
      </c>
      <c r="E340" s="6" t="s">
        <v>67</v>
      </c>
      <c r="F340" s="7" t="s">
        <v>206</v>
      </c>
      <c r="G340" s="7">
        <v>292</v>
      </c>
      <c r="H340" s="6" t="s">
        <v>76</v>
      </c>
      <c r="I340" s="6" t="s">
        <v>188</v>
      </c>
      <c r="J340" s="6">
        <v>6</v>
      </c>
      <c r="K340">
        <v>0</v>
      </c>
      <c r="M340" t="str">
        <f t="shared" si="12"/>
        <v>走幅跳間島奏斗</v>
      </c>
      <c r="N340">
        <f t="shared" si="11"/>
        <v>1</v>
      </c>
    </row>
    <row r="341" spans="1:14" x14ac:dyDescent="0.15">
      <c r="A341" t="s">
        <v>578</v>
      </c>
      <c r="B341" t="s">
        <v>500</v>
      </c>
      <c r="C341" s="15">
        <v>43266</v>
      </c>
      <c r="D341" t="s">
        <v>82</v>
      </c>
      <c r="E341" t="s">
        <v>67</v>
      </c>
      <c r="F341" s="5" t="s">
        <v>542</v>
      </c>
      <c r="G341">
        <v>566</v>
      </c>
      <c r="H341" t="s">
        <v>530</v>
      </c>
      <c r="I341" t="s">
        <v>369</v>
      </c>
      <c r="J341">
        <v>2</v>
      </c>
      <c r="K341">
        <v>2.2999999999999998</v>
      </c>
      <c r="M341" t="str">
        <f t="shared" si="12"/>
        <v>走幅跳関根至恩</v>
      </c>
      <c r="N341">
        <f t="shared" si="11"/>
        <v>1</v>
      </c>
    </row>
    <row r="342" spans="1:14" x14ac:dyDescent="0.15">
      <c r="A342" s="6" t="s">
        <v>349</v>
      </c>
      <c r="B342" s="6" t="s">
        <v>73</v>
      </c>
      <c r="C342" s="13">
        <v>43219</v>
      </c>
      <c r="D342" s="6" t="s">
        <v>35</v>
      </c>
      <c r="E342" s="6" t="s">
        <v>67</v>
      </c>
      <c r="F342" s="7" t="s">
        <v>220</v>
      </c>
      <c r="G342" s="7">
        <v>278</v>
      </c>
      <c r="H342" s="6" t="s">
        <v>76</v>
      </c>
      <c r="I342" s="6" t="s">
        <v>221</v>
      </c>
      <c r="J342" s="6">
        <v>3</v>
      </c>
      <c r="K342">
        <v>-0.6</v>
      </c>
      <c r="M342" t="str">
        <f t="shared" si="12"/>
        <v>走幅跳館田樹七</v>
      </c>
      <c r="N342" t="e">
        <f>IF(M342=#REF!,0,1)</f>
        <v>#REF!</v>
      </c>
    </row>
    <row r="343" spans="1:14" x14ac:dyDescent="0.15">
      <c r="A343" s="6" t="s">
        <v>349</v>
      </c>
      <c r="B343" s="6" t="s">
        <v>73</v>
      </c>
      <c r="C343" s="13">
        <v>43219</v>
      </c>
      <c r="D343" s="6" t="s">
        <v>179</v>
      </c>
      <c r="E343" s="6" t="s">
        <v>67</v>
      </c>
      <c r="F343" s="7" t="s">
        <v>192</v>
      </c>
      <c r="G343" s="7">
        <v>318</v>
      </c>
      <c r="H343" s="6" t="s">
        <v>76</v>
      </c>
      <c r="I343" s="6" t="s">
        <v>188</v>
      </c>
      <c r="J343" s="6">
        <v>5</v>
      </c>
      <c r="K343">
        <v>0</v>
      </c>
      <c r="M343" t="str">
        <f t="shared" si="12"/>
        <v>走幅跳丸藤歩希</v>
      </c>
      <c r="N343">
        <f t="shared" si="11"/>
        <v>1</v>
      </c>
    </row>
    <row r="344" spans="1:14" x14ac:dyDescent="0.15">
      <c r="A344" s="6" t="s">
        <v>291</v>
      </c>
      <c r="B344" s="6" t="s">
        <v>292</v>
      </c>
      <c r="C344" s="13">
        <v>43219</v>
      </c>
      <c r="D344" s="6" t="s">
        <v>179</v>
      </c>
      <c r="E344" s="6" t="s">
        <v>67</v>
      </c>
      <c r="F344" s="7" t="s">
        <v>204</v>
      </c>
      <c r="G344" s="7">
        <v>318</v>
      </c>
      <c r="H344" s="6" t="s">
        <v>76</v>
      </c>
      <c r="I344" s="6" t="s">
        <v>188</v>
      </c>
      <c r="J344" s="6">
        <v>5</v>
      </c>
      <c r="K344">
        <v>0</v>
      </c>
      <c r="M344" t="str">
        <f t="shared" si="12"/>
        <v>走幅跳岩崎鼓太郎</v>
      </c>
      <c r="N344">
        <f t="shared" si="11"/>
        <v>1</v>
      </c>
    </row>
    <row r="345" spans="1:14" x14ac:dyDescent="0.15">
      <c r="A345" t="s">
        <v>717</v>
      </c>
      <c r="B345" t="s">
        <v>500</v>
      </c>
      <c r="C345" s="15">
        <v>43336</v>
      </c>
      <c r="D345" t="s">
        <v>148</v>
      </c>
      <c r="E345" t="s">
        <v>67</v>
      </c>
      <c r="F345" s="5" t="s">
        <v>118</v>
      </c>
      <c r="G345">
        <v>595</v>
      </c>
      <c r="H345" t="s">
        <v>76</v>
      </c>
      <c r="I345" t="s">
        <v>729</v>
      </c>
      <c r="J345">
        <v>2</v>
      </c>
      <c r="K345">
        <v>1.5</v>
      </c>
      <c r="M345" t="str">
        <f t="shared" si="12"/>
        <v>走幅跳喜多駿介</v>
      </c>
      <c r="N345">
        <f t="shared" si="11"/>
        <v>1</v>
      </c>
    </row>
    <row r="346" spans="1:14" x14ac:dyDescent="0.15">
      <c r="A346" s="6" t="s">
        <v>291</v>
      </c>
      <c r="B346" s="6" t="s">
        <v>292</v>
      </c>
      <c r="C346" s="15">
        <v>43297</v>
      </c>
      <c r="D346" t="s">
        <v>613</v>
      </c>
      <c r="E346" t="s">
        <v>67</v>
      </c>
      <c r="F346" s="5" t="s">
        <v>597</v>
      </c>
      <c r="G346">
        <v>446</v>
      </c>
      <c r="H346" t="s">
        <v>76</v>
      </c>
      <c r="I346" t="s">
        <v>96</v>
      </c>
      <c r="J346">
        <v>1</v>
      </c>
      <c r="K346">
        <v>1.5</v>
      </c>
      <c r="M346" t="str">
        <f t="shared" si="12"/>
        <v>走幅跳菊地朝日</v>
      </c>
      <c r="N346" t="e">
        <f>IF(M346=#REF!,0,1)</f>
        <v>#REF!</v>
      </c>
    </row>
    <row r="347" spans="1:14" x14ac:dyDescent="0.15">
      <c r="A347" t="s">
        <v>705</v>
      </c>
      <c r="B347" t="s">
        <v>500</v>
      </c>
      <c r="C347" s="15">
        <v>43336</v>
      </c>
      <c r="D347" t="s">
        <v>82</v>
      </c>
      <c r="E347" t="s">
        <v>67</v>
      </c>
      <c r="F347" s="5" t="s">
        <v>94</v>
      </c>
      <c r="G347">
        <v>473</v>
      </c>
      <c r="H347" t="s">
        <v>76</v>
      </c>
      <c r="I347" t="s">
        <v>81</v>
      </c>
      <c r="J347">
        <v>2</v>
      </c>
      <c r="K347">
        <v>1.8</v>
      </c>
      <c r="M347" t="str">
        <f t="shared" si="12"/>
        <v>走幅跳菊地遥粋</v>
      </c>
      <c r="N347">
        <f t="shared" si="11"/>
        <v>1</v>
      </c>
    </row>
    <row r="348" spans="1:14" x14ac:dyDescent="0.15">
      <c r="A348" t="s">
        <v>532</v>
      </c>
      <c r="B348" t="s">
        <v>73</v>
      </c>
      <c r="C348" s="13">
        <v>43226</v>
      </c>
      <c r="D348" s="6" t="s">
        <v>82</v>
      </c>
      <c r="E348" s="6" t="s">
        <v>67</v>
      </c>
      <c r="F348" s="7" t="s">
        <v>172</v>
      </c>
      <c r="G348" s="7">
        <v>401</v>
      </c>
      <c r="H348" s="6" t="s">
        <v>76</v>
      </c>
      <c r="I348" s="6" t="s">
        <v>165</v>
      </c>
      <c r="J348" s="6">
        <v>2</v>
      </c>
      <c r="K348">
        <v>1.7</v>
      </c>
      <c r="M348" t="str">
        <f t="shared" si="12"/>
        <v>走幅跳菊地琉生</v>
      </c>
      <c r="N348" t="e">
        <f>IF(M348=#REF!,0,1)</f>
        <v>#REF!</v>
      </c>
    </row>
    <row r="349" spans="1:14" x14ac:dyDescent="0.15">
      <c r="A349" s="6" t="s">
        <v>349</v>
      </c>
      <c r="B349" s="6" t="s">
        <v>73</v>
      </c>
      <c r="C349" s="15">
        <v>43280</v>
      </c>
      <c r="D349" t="s">
        <v>82</v>
      </c>
      <c r="E349" t="s">
        <v>67</v>
      </c>
      <c r="F349" s="5" t="s">
        <v>581</v>
      </c>
      <c r="G349">
        <v>361</v>
      </c>
      <c r="H349" t="s">
        <v>530</v>
      </c>
      <c r="I349" t="s">
        <v>108</v>
      </c>
      <c r="J349">
        <v>1</v>
      </c>
      <c r="K349">
        <v>-0.1</v>
      </c>
      <c r="M349" t="str">
        <f t="shared" si="12"/>
        <v>走幅跳吉村陸翔</v>
      </c>
      <c r="N349">
        <f t="shared" si="11"/>
        <v>1</v>
      </c>
    </row>
    <row r="350" spans="1:14" x14ac:dyDescent="0.15">
      <c r="A350" t="s">
        <v>704</v>
      </c>
      <c r="B350" t="s">
        <v>500</v>
      </c>
      <c r="C350" s="15">
        <v>43317</v>
      </c>
      <c r="D350" t="s">
        <v>34</v>
      </c>
      <c r="E350" t="s">
        <v>67</v>
      </c>
      <c r="F350" s="5" t="s">
        <v>536</v>
      </c>
      <c r="G350">
        <v>338</v>
      </c>
      <c r="H350" t="s">
        <v>76</v>
      </c>
      <c r="I350" t="s">
        <v>384</v>
      </c>
      <c r="J350">
        <v>1</v>
      </c>
      <c r="K350">
        <v>-1.7</v>
      </c>
      <c r="M350" t="str">
        <f t="shared" si="12"/>
        <v>走幅跳久保秋結仁</v>
      </c>
      <c r="N350">
        <f t="shared" si="11"/>
        <v>1</v>
      </c>
    </row>
    <row r="351" spans="1:14" x14ac:dyDescent="0.15">
      <c r="A351" t="s">
        <v>632</v>
      </c>
      <c r="B351" t="s">
        <v>73</v>
      </c>
      <c r="C351" s="15">
        <v>43268</v>
      </c>
      <c r="D351" t="s">
        <v>270</v>
      </c>
      <c r="E351" t="s">
        <v>67</v>
      </c>
      <c r="F351" s="5" t="s">
        <v>279</v>
      </c>
      <c r="G351">
        <v>396</v>
      </c>
      <c r="H351" t="s">
        <v>76</v>
      </c>
      <c r="I351" t="s">
        <v>183</v>
      </c>
      <c r="J351">
        <v>6</v>
      </c>
      <c r="M351" t="str">
        <f t="shared" si="12"/>
        <v>走幅跳宮末侑奈</v>
      </c>
      <c r="N351" t="e">
        <f>IF(M351=#REF!,0,1)</f>
        <v>#REF!</v>
      </c>
    </row>
    <row r="352" spans="1:14" x14ac:dyDescent="0.15">
      <c r="A352" t="s">
        <v>717</v>
      </c>
      <c r="B352" t="s">
        <v>500</v>
      </c>
      <c r="C352" s="15">
        <v>43336</v>
      </c>
      <c r="D352" t="s">
        <v>148</v>
      </c>
      <c r="E352" t="s">
        <v>67</v>
      </c>
      <c r="F352" s="5" t="s">
        <v>358</v>
      </c>
      <c r="G352">
        <v>655</v>
      </c>
      <c r="H352" t="s">
        <v>76</v>
      </c>
      <c r="I352" t="s">
        <v>721</v>
      </c>
      <c r="J352">
        <v>2</v>
      </c>
      <c r="K352">
        <v>2.2000000000000002</v>
      </c>
      <c r="M352" t="str">
        <f t="shared" si="12"/>
        <v>走幅跳橋本悠利</v>
      </c>
      <c r="N352">
        <f t="shared" si="11"/>
        <v>1</v>
      </c>
    </row>
    <row r="353" spans="1:14" x14ac:dyDescent="0.15">
      <c r="A353" s="6" t="s">
        <v>666</v>
      </c>
      <c r="B353" s="6" t="s">
        <v>73</v>
      </c>
      <c r="C353" s="13">
        <v>43219</v>
      </c>
      <c r="D353" s="6" t="s">
        <v>125</v>
      </c>
      <c r="E353" s="6" t="s">
        <v>67</v>
      </c>
      <c r="F353" s="7" t="s">
        <v>126</v>
      </c>
      <c r="G353" s="7">
        <v>697</v>
      </c>
      <c r="H353" s="6" t="s">
        <v>76</v>
      </c>
      <c r="I353" s="6" t="s">
        <v>127</v>
      </c>
      <c r="J353" s="6">
        <v>0</v>
      </c>
      <c r="K353">
        <v>3.2</v>
      </c>
      <c r="M353" t="str">
        <f t="shared" si="12"/>
        <v>走幅跳金子航太</v>
      </c>
      <c r="N353" t="e">
        <f>IF(M353=#REF!,0,1)</f>
        <v>#REF!</v>
      </c>
    </row>
    <row r="354" spans="1:14" x14ac:dyDescent="0.15">
      <c r="A354" s="6" t="s">
        <v>72</v>
      </c>
      <c r="B354" s="6" t="s">
        <v>73</v>
      </c>
      <c r="C354" s="15">
        <v>43297</v>
      </c>
      <c r="D354" t="s">
        <v>612</v>
      </c>
      <c r="E354" t="s">
        <v>67</v>
      </c>
      <c r="F354" s="5" t="s">
        <v>599</v>
      </c>
      <c r="G354">
        <v>471</v>
      </c>
      <c r="H354" t="s">
        <v>76</v>
      </c>
      <c r="I354" t="s">
        <v>354</v>
      </c>
      <c r="J354">
        <v>1</v>
      </c>
      <c r="K354">
        <v>0.8</v>
      </c>
      <c r="M354" t="str">
        <f t="shared" si="12"/>
        <v>走幅跳金尾知哉</v>
      </c>
      <c r="N354">
        <f t="shared" si="11"/>
        <v>1</v>
      </c>
    </row>
    <row r="355" spans="1:14" x14ac:dyDescent="0.15">
      <c r="A355" t="s">
        <v>632</v>
      </c>
      <c r="B355" t="s">
        <v>73</v>
      </c>
      <c r="C355" s="15">
        <v>43268</v>
      </c>
      <c r="D355" t="s">
        <v>270</v>
      </c>
      <c r="E355" t="s">
        <v>67</v>
      </c>
      <c r="F355" s="5" t="s">
        <v>523</v>
      </c>
      <c r="G355">
        <v>295</v>
      </c>
      <c r="H355" t="s">
        <v>76</v>
      </c>
      <c r="I355" t="s">
        <v>181</v>
      </c>
      <c r="J355">
        <v>4</v>
      </c>
      <c r="M355" t="str">
        <f t="shared" si="12"/>
        <v>走幅跳金澤彩羽</v>
      </c>
      <c r="N355" t="e">
        <f>IF(M355=#REF!,0,1)</f>
        <v>#REF!</v>
      </c>
    </row>
    <row r="356" spans="1:14" x14ac:dyDescent="0.15">
      <c r="A356" s="6" t="s">
        <v>499</v>
      </c>
      <c r="B356" s="6" t="s">
        <v>500</v>
      </c>
      <c r="C356" s="13">
        <v>43253</v>
      </c>
      <c r="D356" s="6" t="s">
        <v>34</v>
      </c>
      <c r="E356" s="6" t="s">
        <v>67</v>
      </c>
      <c r="F356" s="7" t="s">
        <v>504</v>
      </c>
      <c r="G356" s="7">
        <v>520</v>
      </c>
      <c r="H356" s="6" t="s">
        <v>76</v>
      </c>
      <c r="I356" s="6" t="s">
        <v>77</v>
      </c>
      <c r="J356" s="6">
        <v>1</v>
      </c>
      <c r="K356">
        <v>2.5</v>
      </c>
      <c r="M356" t="str">
        <f t="shared" si="12"/>
        <v>走幅跳金澤世凪</v>
      </c>
      <c r="N356">
        <f t="shared" si="11"/>
        <v>1</v>
      </c>
    </row>
    <row r="357" spans="1:14" x14ac:dyDescent="0.15">
      <c r="A357" t="s">
        <v>675</v>
      </c>
      <c r="B357" t="s">
        <v>73</v>
      </c>
      <c r="C357" s="13">
        <v>43244</v>
      </c>
      <c r="D357" s="6" t="s">
        <v>480</v>
      </c>
      <c r="E357" s="6" t="s">
        <v>67</v>
      </c>
      <c r="F357" s="7" t="s">
        <v>235</v>
      </c>
      <c r="G357" s="7">
        <v>468</v>
      </c>
      <c r="H357" s="6" t="s">
        <v>76</v>
      </c>
      <c r="I357" s="6" t="s">
        <v>110</v>
      </c>
      <c r="J357" s="6">
        <v>3</v>
      </c>
      <c r="K357">
        <v>2.2999999999999998</v>
      </c>
      <c r="M357" t="str">
        <f t="shared" si="12"/>
        <v>走幅跳穴山美来</v>
      </c>
      <c r="N357">
        <f t="shared" si="11"/>
        <v>1</v>
      </c>
    </row>
    <row r="358" spans="1:14" x14ac:dyDescent="0.15">
      <c r="A358" t="s">
        <v>632</v>
      </c>
      <c r="B358" t="s">
        <v>73</v>
      </c>
      <c r="C358" s="15">
        <v>43268</v>
      </c>
      <c r="D358" t="s">
        <v>270</v>
      </c>
      <c r="E358" t="s">
        <v>67</v>
      </c>
      <c r="F358" s="5" t="s">
        <v>288</v>
      </c>
      <c r="G358">
        <v>393</v>
      </c>
      <c r="H358" t="s">
        <v>76</v>
      </c>
      <c r="I358" t="s">
        <v>188</v>
      </c>
      <c r="J358">
        <v>6</v>
      </c>
      <c r="M358" t="str">
        <f t="shared" si="12"/>
        <v>走幅跳穴澤日菜</v>
      </c>
      <c r="N358">
        <f t="shared" si="11"/>
        <v>1</v>
      </c>
    </row>
    <row r="359" spans="1:14" x14ac:dyDescent="0.15">
      <c r="A359" t="s">
        <v>717</v>
      </c>
      <c r="B359" t="s">
        <v>500</v>
      </c>
      <c r="C359" s="15">
        <v>43336</v>
      </c>
      <c r="D359" t="s">
        <v>148</v>
      </c>
      <c r="E359" t="s">
        <v>67</v>
      </c>
      <c r="F359" s="5" t="s">
        <v>111</v>
      </c>
      <c r="G359">
        <v>576</v>
      </c>
      <c r="H359" t="s">
        <v>76</v>
      </c>
      <c r="I359" t="s">
        <v>727</v>
      </c>
      <c r="J359">
        <v>1</v>
      </c>
      <c r="K359">
        <v>1.9</v>
      </c>
      <c r="M359" t="str">
        <f t="shared" si="12"/>
        <v>走幅跳原田雲向</v>
      </c>
      <c r="N359">
        <f t="shared" si="11"/>
        <v>1</v>
      </c>
    </row>
    <row r="360" spans="1:14" x14ac:dyDescent="0.15">
      <c r="A360" s="4" t="s">
        <v>499</v>
      </c>
      <c r="B360" s="4" t="s">
        <v>500</v>
      </c>
      <c r="C360" s="15">
        <v>43280</v>
      </c>
      <c r="D360" t="s">
        <v>255</v>
      </c>
      <c r="E360" t="s">
        <v>67</v>
      </c>
      <c r="F360" s="5" t="s">
        <v>325</v>
      </c>
      <c r="G360">
        <v>377</v>
      </c>
      <c r="H360" t="s">
        <v>530</v>
      </c>
      <c r="I360" t="s">
        <v>84</v>
      </c>
      <c r="J360">
        <v>1</v>
      </c>
      <c r="K360">
        <v>-0.4</v>
      </c>
      <c r="M360" t="str">
        <f t="shared" si="12"/>
        <v>走幅跳原田華奈</v>
      </c>
      <c r="N360" t="e">
        <f>IF(M360=#REF!,0,1)</f>
        <v>#REF!</v>
      </c>
    </row>
    <row r="361" spans="1:14" x14ac:dyDescent="0.15">
      <c r="A361" t="s">
        <v>632</v>
      </c>
      <c r="B361" t="s">
        <v>73</v>
      </c>
      <c r="C361" s="15">
        <v>43268</v>
      </c>
      <c r="D361" t="s">
        <v>179</v>
      </c>
      <c r="E361" t="s">
        <v>67</v>
      </c>
      <c r="F361" s="5" t="s">
        <v>215</v>
      </c>
      <c r="G361">
        <v>423</v>
      </c>
      <c r="H361" t="s">
        <v>76</v>
      </c>
      <c r="I361" t="s">
        <v>214</v>
      </c>
      <c r="J361">
        <v>6</v>
      </c>
      <c r="M361" t="str">
        <f t="shared" si="12"/>
        <v>走幅跳古川哩</v>
      </c>
      <c r="N361" t="e">
        <f>IF(M361=#REF!,0,1)</f>
        <v>#REF!</v>
      </c>
    </row>
    <row r="362" spans="1:14" x14ac:dyDescent="0.15">
      <c r="A362" s="6" t="s">
        <v>664</v>
      </c>
      <c r="B362" s="6" t="s">
        <v>73</v>
      </c>
      <c r="C362" s="15">
        <v>43297</v>
      </c>
      <c r="D362" t="s">
        <v>613</v>
      </c>
      <c r="E362" t="s">
        <v>67</v>
      </c>
      <c r="F362" s="5" t="s">
        <v>534</v>
      </c>
      <c r="G362">
        <v>339</v>
      </c>
      <c r="H362" t="s">
        <v>76</v>
      </c>
      <c r="I362" t="s">
        <v>171</v>
      </c>
      <c r="J362">
        <v>1</v>
      </c>
      <c r="K362">
        <v>-0.2</v>
      </c>
      <c r="M362" t="str">
        <f t="shared" si="12"/>
        <v>走幅跳古畑愛斗</v>
      </c>
      <c r="N362">
        <f t="shared" si="11"/>
        <v>1</v>
      </c>
    </row>
    <row r="363" spans="1:14" x14ac:dyDescent="0.15">
      <c r="A363" t="s">
        <v>532</v>
      </c>
      <c r="B363" t="s">
        <v>73</v>
      </c>
      <c r="C363" s="13">
        <v>43253</v>
      </c>
      <c r="D363" s="6" t="s">
        <v>35</v>
      </c>
      <c r="E363" s="6" t="s">
        <v>67</v>
      </c>
      <c r="F363" s="7" t="s">
        <v>519</v>
      </c>
      <c r="G363" s="7">
        <v>422</v>
      </c>
      <c r="H363" s="6" t="s">
        <v>76</v>
      </c>
      <c r="I363" s="6" t="s">
        <v>165</v>
      </c>
      <c r="J363" s="6">
        <v>3</v>
      </c>
      <c r="K363">
        <v>-1.2</v>
      </c>
      <c r="M363" t="str">
        <f t="shared" si="12"/>
        <v>走幅跳後田千春</v>
      </c>
      <c r="N363">
        <f t="shared" si="11"/>
        <v>1</v>
      </c>
    </row>
    <row r="364" spans="1:14" x14ac:dyDescent="0.15">
      <c r="A364" t="s">
        <v>676</v>
      </c>
      <c r="B364" t="s">
        <v>500</v>
      </c>
      <c r="C364" s="13">
        <v>43244</v>
      </c>
      <c r="D364" s="6" t="s">
        <v>462</v>
      </c>
      <c r="E364" s="6" t="s">
        <v>67</v>
      </c>
      <c r="F364" s="7" t="s">
        <v>109</v>
      </c>
      <c r="G364" s="7">
        <v>563</v>
      </c>
      <c r="H364" s="6" t="s">
        <v>76</v>
      </c>
      <c r="I364" s="6" t="s">
        <v>110</v>
      </c>
      <c r="J364" s="6">
        <v>3</v>
      </c>
      <c r="K364">
        <v>-0.8</v>
      </c>
      <c r="M364" t="str">
        <f t="shared" si="12"/>
        <v>走幅跳後田裕太</v>
      </c>
      <c r="N364">
        <f t="shared" si="11"/>
        <v>1</v>
      </c>
    </row>
    <row r="365" spans="1:14" x14ac:dyDescent="0.15">
      <c r="A365" t="s">
        <v>616</v>
      </c>
      <c r="B365" t="s">
        <v>617</v>
      </c>
      <c r="C365" s="43">
        <v>43297</v>
      </c>
      <c r="D365" t="s">
        <v>618</v>
      </c>
      <c r="E365" t="s">
        <v>67</v>
      </c>
      <c r="F365" t="s">
        <v>217</v>
      </c>
      <c r="G365">
        <v>430</v>
      </c>
      <c r="H365" t="s">
        <v>619</v>
      </c>
      <c r="I365" s="6" t="s">
        <v>183</v>
      </c>
      <c r="J365">
        <v>5</v>
      </c>
      <c r="K365">
        <v>1.3</v>
      </c>
      <c r="M365" t="str">
        <f t="shared" si="12"/>
        <v>走幅跳後藤大輔</v>
      </c>
      <c r="N365">
        <f t="shared" si="11"/>
        <v>1</v>
      </c>
    </row>
    <row r="366" spans="1:14" x14ac:dyDescent="0.15">
      <c r="A366" t="s">
        <v>704</v>
      </c>
      <c r="B366" t="s">
        <v>500</v>
      </c>
      <c r="C366" s="15">
        <v>43317</v>
      </c>
      <c r="D366" t="s">
        <v>687</v>
      </c>
      <c r="E366" t="s">
        <v>67</v>
      </c>
      <c r="F366" s="5" t="s">
        <v>688</v>
      </c>
      <c r="G366">
        <v>485</v>
      </c>
      <c r="H366" t="s">
        <v>76</v>
      </c>
      <c r="I366" t="s">
        <v>117</v>
      </c>
      <c r="J366">
        <v>1</v>
      </c>
      <c r="K366">
        <v>-0.5</v>
      </c>
      <c r="M366" t="str">
        <f t="shared" si="12"/>
        <v>走幅跳後藤優友</v>
      </c>
      <c r="N366">
        <f t="shared" ref="N366:N418" si="13">IF(M366=M365,0,1)</f>
        <v>1</v>
      </c>
    </row>
    <row r="367" spans="1:14" x14ac:dyDescent="0.15">
      <c r="A367" t="s">
        <v>705</v>
      </c>
      <c r="B367" t="s">
        <v>500</v>
      </c>
      <c r="C367" s="15">
        <v>43336</v>
      </c>
      <c r="D367" t="s">
        <v>82</v>
      </c>
      <c r="E367" t="s">
        <v>67</v>
      </c>
      <c r="F367" s="5" t="s">
        <v>373</v>
      </c>
      <c r="G367">
        <v>386</v>
      </c>
      <c r="H367" t="s">
        <v>76</v>
      </c>
      <c r="I367" t="s">
        <v>108</v>
      </c>
      <c r="J367">
        <v>1</v>
      </c>
      <c r="K367">
        <v>1.6</v>
      </c>
      <c r="M367" t="str">
        <f t="shared" si="12"/>
        <v>走幅跳工藤之雅</v>
      </c>
      <c r="N367" t="e">
        <f>IF(M367=#REF!,0,1)</f>
        <v>#REF!</v>
      </c>
    </row>
    <row r="368" spans="1:14" x14ac:dyDescent="0.15">
      <c r="A368" t="s">
        <v>705</v>
      </c>
      <c r="B368" t="s">
        <v>500</v>
      </c>
      <c r="C368" s="15">
        <v>43336</v>
      </c>
      <c r="D368" t="s">
        <v>82</v>
      </c>
      <c r="E368" t="s">
        <v>67</v>
      </c>
      <c r="F368" s="5" t="s">
        <v>386</v>
      </c>
      <c r="G368">
        <v>535</v>
      </c>
      <c r="H368" t="s">
        <v>76</v>
      </c>
      <c r="I368" t="s">
        <v>171</v>
      </c>
      <c r="J368">
        <v>2</v>
      </c>
      <c r="K368">
        <v>1.4</v>
      </c>
      <c r="M368" t="str">
        <f t="shared" si="12"/>
        <v>走幅跳荒木颯葵</v>
      </c>
      <c r="N368" t="e">
        <f>IF(M368=#REF!,0,1)</f>
        <v>#REF!</v>
      </c>
    </row>
    <row r="369" spans="1:14" x14ac:dyDescent="0.15">
      <c r="A369" s="6" t="s">
        <v>349</v>
      </c>
      <c r="B369" s="6" t="s">
        <v>73</v>
      </c>
      <c r="C369" s="13">
        <v>43233</v>
      </c>
      <c r="D369" s="6" t="s">
        <v>270</v>
      </c>
      <c r="E369" s="6" t="s">
        <v>67</v>
      </c>
      <c r="F369" s="7" t="s">
        <v>448</v>
      </c>
      <c r="G369" s="7">
        <v>276</v>
      </c>
      <c r="H369" s="6" t="s">
        <v>76</v>
      </c>
      <c r="I369" s="6" t="s">
        <v>186</v>
      </c>
      <c r="J369" s="6">
        <v>4</v>
      </c>
      <c r="K369">
        <v>0</v>
      </c>
      <c r="M369" t="str">
        <f t="shared" si="12"/>
        <v>走幅跳高橋碧衣</v>
      </c>
      <c r="N369">
        <f t="shared" si="13"/>
        <v>1</v>
      </c>
    </row>
    <row r="370" spans="1:14" x14ac:dyDescent="0.15">
      <c r="A370" t="s">
        <v>632</v>
      </c>
      <c r="B370" t="s">
        <v>73</v>
      </c>
      <c r="C370" s="15">
        <v>43268</v>
      </c>
      <c r="D370" t="s">
        <v>270</v>
      </c>
      <c r="E370" t="s">
        <v>67</v>
      </c>
      <c r="F370" s="5" t="s">
        <v>273</v>
      </c>
      <c r="G370">
        <v>316</v>
      </c>
      <c r="H370" t="s">
        <v>76</v>
      </c>
      <c r="I370" t="s">
        <v>214</v>
      </c>
      <c r="J370">
        <v>5</v>
      </c>
      <c r="M370" t="str">
        <f t="shared" si="12"/>
        <v>走幅跳高嶋美來</v>
      </c>
      <c r="N370">
        <f t="shared" si="13"/>
        <v>1</v>
      </c>
    </row>
    <row r="371" spans="1:14" x14ac:dyDescent="0.15">
      <c r="A371" s="6" t="s">
        <v>349</v>
      </c>
      <c r="B371" s="6" t="s">
        <v>73</v>
      </c>
      <c r="C371" s="15">
        <v>43280</v>
      </c>
      <c r="D371" t="s">
        <v>82</v>
      </c>
      <c r="E371" t="s">
        <v>67</v>
      </c>
      <c r="F371" s="5" t="s">
        <v>80</v>
      </c>
      <c r="G371">
        <v>380</v>
      </c>
      <c r="H371" t="s">
        <v>530</v>
      </c>
      <c r="I371" t="s">
        <v>81</v>
      </c>
      <c r="J371">
        <v>3</v>
      </c>
      <c r="K371">
        <v>0.9</v>
      </c>
      <c r="M371" t="str">
        <f t="shared" si="12"/>
        <v>走幅跳高野羽流</v>
      </c>
      <c r="N371">
        <f t="shared" si="13"/>
        <v>1</v>
      </c>
    </row>
    <row r="372" spans="1:14" x14ac:dyDescent="0.15">
      <c r="A372" s="6" t="s">
        <v>72</v>
      </c>
      <c r="B372" s="6" t="s">
        <v>73</v>
      </c>
      <c r="C372" s="13">
        <v>43253</v>
      </c>
      <c r="D372" s="6" t="s">
        <v>34</v>
      </c>
      <c r="E372" s="6" t="s">
        <v>67</v>
      </c>
      <c r="F372" s="7" t="s">
        <v>502</v>
      </c>
      <c r="G372" s="7">
        <v>378</v>
      </c>
      <c r="H372" s="6" t="s">
        <v>76</v>
      </c>
      <c r="I372" s="6" t="s">
        <v>106</v>
      </c>
      <c r="J372" s="6">
        <v>2</v>
      </c>
      <c r="K372">
        <v>2.7</v>
      </c>
      <c r="M372" t="str">
        <f t="shared" si="12"/>
        <v>走幅跳高野宏尚</v>
      </c>
      <c r="N372">
        <f t="shared" si="13"/>
        <v>1</v>
      </c>
    </row>
    <row r="373" spans="1:14" x14ac:dyDescent="0.15">
      <c r="A373" t="s">
        <v>499</v>
      </c>
      <c r="B373" t="s">
        <v>500</v>
      </c>
      <c r="C373" s="13">
        <v>43253</v>
      </c>
      <c r="D373" s="6" t="s">
        <v>35</v>
      </c>
      <c r="E373" s="6" t="s">
        <v>67</v>
      </c>
      <c r="F373" s="7" t="s">
        <v>223</v>
      </c>
      <c r="G373" s="7">
        <v>393</v>
      </c>
      <c r="H373" s="6" t="s">
        <v>76</v>
      </c>
      <c r="I373" s="6" t="s">
        <v>165</v>
      </c>
      <c r="J373" s="6">
        <v>2</v>
      </c>
      <c r="K373">
        <v>-1.1000000000000001</v>
      </c>
      <c r="M373" t="str">
        <f t="shared" si="12"/>
        <v>走幅跳高野夕奈</v>
      </c>
      <c r="N373">
        <f t="shared" si="13"/>
        <v>1</v>
      </c>
    </row>
    <row r="374" spans="1:14" x14ac:dyDescent="0.15">
      <c r="A374" t="s">
        <v>717</v>
      </c>
      <c r="B374" t="s">
        <v>500</v>
      </c>
      <c r="C374" s="15">
        <v>43336</v>
      </c>
      <c r="D374" t="s">
        <v>741</v>
      </c>
      <c r="E374" t="s">
        <v>67</v>
      </c>
      <c r="F374" s="5" t="s">
        <v>484</v>
      </c>
      <c r="G374">
        <v>351</v>
      </c>
      <c r="H374" t="s">
        <v>76</v>
      </c>
      <c r="I374" t="s">
        <v>734</v>
      </c>
      <c r="J374">
        <v>1</v>
      </c>
      <c r="K374">
        <v>1.2</v>
      </c>
      <c r="M374" t="str">
        <f t="shared" si="12"/>
        <v>走幅跳合田未夢</v>
      </c>
      <c r="N374" t="e">
        <f>IF(M374=#REF!,0,1)</f>
        <v>#REF!</v>
      </c>
    </row>
    <row r="375" spans="1:14" x14ac:dyDescent="0.15">
      <c r="A375" s="6" t="s">
        <v>72</v>
      </c>
      <c r="B375" s="6" t="s">
        <v>73</v>
      </c>
      <c r="C375" s="13">
        <v>43233</v>
      </c>
      <c r="D375" s="6" t="s">
        <v>179</v>
      </c>
      <c r="E375" s="6" t="s">
        <v>67</v>
      </c>
      <c r="F375" s="7" t="s">
        <v>197</v>
      </c>
      <c r="G375" s="7">
        <v>295</v>
      </c>
      <c r="H375" s="6" t="s">
        <v>76</v>
      </c>
      <c r="I375" s="6" t="s">
        <v>181</v>
      </c>
      <c r="J375" s="6">
        <v>4</v>
      </c>
      <c r="K375">
        <v>0</v>
      </c>
      <c r="M375" t="str">
        <f t="shared" si="12"/>
        <v>走幅跳黒宮新太</v>
      </c>
      <c r="N375" t="e">
        <f>IF(M375=#REF!,0,1)</f>
        <v>#REF!</v>
      </c>
    </row>
    <row r="376" spans="1:14" x14ac:dyDescent="0.15">
      <c r="A376" s="6" t="s">
        <v>499</v>
      </c>
      <c r="B376" s="6" t="s">
        <v>500</v>
      </c>
      <c r="C376" s="15">
        <v>43297</v>
      </c>
      <c r="D376" t="s">
        <v>613</v>
      </c>
      <c r="E376" t="s">
        <v>67</v>
      </c>
      <c r="F376" s="5" t="s">
        <v>596</v>
      </c>
      <c r="G376">
        <v>397</v>
      </c>
      <c r="H376" t="s">
        <v>76</v>
      </c>
      <c r="I376" t="s">
        <v>96</v>
      </c>
      <c r="J376">
        <v>1</v>
      </c>
      <c r="K376">
        <v>-0.2</v>
      </c>
      <c r="M376" t="str">
        <f t="shared" si="12"/>
        <v>走幅跳今野堅斗</v>
      </c>
      <c r="N376">
        <f t="shared" si="13"/>
        <v>1</v>
      </c>
    </row>
    <row r="377" spans="1:14" x14ac:dyDescent="0.15">
      <c r="A377" t="s">
        <v>666</v>
      </c>
      <c r="B377" t="s">
        <v>500</v>
      </c>
      <c r="C377" s="13">
        <v>43219</v>
      </c>
      <c r="D377" s="6" t="s">
        <v>218</v>
      </c>
      <c r="E377" s="6" t="s">
        <v>67</v>
      </c>
      <c r="F377" s="7" t="s">
        <v>240</v>
      </c>
      <c r="G377" s="7">
        <v>508</v>
      </c>
      <c r="H377" s="6" t="s">
        <v>76</v>
      </c>
      <c r="I377" s="6" t="s">
        <v>120</v>
      </c>
      <c r="J377" s="6">
        <v>2</v>
      </c>
      <c r="K377">
        <v>3.1</v>
      </c>
      <c r="M377" t="str">
        <f t="shared" si="12"/>
        <v>走幅跳根田りりん</v>
      </c>
      <c r="N377">
        <f t="shared" si="13"/>
        <v>1</v>
      </c>
    </row>
    <row r="378" spans="1:14" x14ac:dyDescent="0.15">
      <c r="A378" t="s">
        <v>532</v>
      </c>
      <c r="B378" t="s">
        <v>73</v>
      </c>
      <c r="C378" s="15">
        <v>43280</v>
      </c>
      <c r="D378" t="s">
        <v>255</v>
      </c>
      <c r="E378" t="s">
        <v>67</v>
      </c>
      <c r="F378" s="5" t="s">
        <v>573</v>
      </c>
      <c r="G378">
        <v>380</v>
      </c>
      <c r="H378" t="s">
        <v>530</v>
      </c>
      <c r="I378" t="s">
        <v>384</v>
      </c>
      <c r="J378">
        <v>2</v>
      </c>
      <c r="K378">
        <v>-2.1</v>
      </c>
      <c r="M378" t="str">
        <f t="shared" si="12"/>
        <v>走幅跳佐々木華恋</v>
      </c>
      <c r="N378">
        <f t="shared" si="13"/>
        <v>1</v>
      </c>
    </row>
    <row r="379" spans="1:14" x14ac:dyDescent="0.15">
      <c r="A379" s="6" t="s">
        <v>349</v>
      </c>
      <c r="B379" s="6" t="s">
        <v>73</v>
      </c>
      <c r="C379" s="13">
        <v>43233</v>
      </c>
      <c r="D379" s="6" t="s">
        <v>179</v>
      </c>
      <c r="E379" s="6" t="s">
        <v>67</v>
      </c>
      <c r="F379" s="7" t="s">
        <v>395</v>
      </c>
      <c r="G379" s="7">
        <v>266</v>
      </c>
      <c r="H379" s="6" t="s">
        <v>76</v>
      </c>
      <c r="I379" s="6" t="s">
        <v>181</v>
      </c>
      <c r="J379" s="6">
        <v>4</v>
      </c>
      <c r="K379">
        <v>0</v>
      </c>
      <c r="M379" t="str">
        <f t="shared" si="12"/>
        <v>走幅跳佐々木進之介</v>
      </c>
      <c r="N379">
        <f t="shared" si="13"/>
        <v>1</v>
      </c>
    </row>
    <row r="380" spans="1:14" x14ac:dyDescent="0.15">
      <c r="A380" s="6" t="s">
        <v>659</v>
      </c>
      <c r="B380" s="6" t="s">
        <v>73</v>
      </c>
      <c r="C380" s="13">
        <v>43232</v>
      </c>
      <c r="D380" s="6" t="s">
        <v>255</v>
      </c>
      <c r="E380" s="6" t="s">
        <v>67</v>
      </c>
      <c r="F380" s="7" t="s">
        <v>434</v>
      </c>
      <c r="G380" s="7">
        <v>361</v>
      </c>
      <c r="H380" s="6" t="s">
        <v>76</v>
      </c>
      <c r="I380" s="6" t="s">
        <v>102</v>
      </c>
      <c r="J380" s="6">
        <v>1</v>
      </c>
      <c r="K380">
        <v>3.4</v>
      </c>
      <c r="M380" t="str">
        <f t="shared" si="12"/>
        <v>走幅跳佐々木楓夏</v>
      </c>
      <c r="N380">
        <f t="shared" si="13"/>
        <v>1</v>
      </c>
    </row>
    <row r="381" spans="1:14" x14ac:dyDescent="0.15">
      <c r="A381" t="s">
        <v>532</v>
      </c>
      <c r="B381" t="s">
        <v>73</v>
      </c>
      <c r="C381" s="13">
        <v>43253</v>
      </c>
      <c r="D381" s="6" t="s">
        <v>35</v>
      </c>
      <c r="E381" s="6" t="s">
        <v>67</v>
      </c>
      <c r="F381" s="7" t="s">
        <v>521</v>
      </c>
      <c r="G381" s="7">
        <v>418</v>
      </c>
      <c r="H381" s="6" t="s">
        <v>76</v>
      </c>
      <c r="I381" s="6" t="s">
        <v>263</v>
      </c>
      <c r="J381" s="6">
        <v>2</v>
      </c>
      <c r="K381">
        <v>-1.6</v>
      </c>
      <c r="M381" t="str">
        <f t="shared" si="12"/>
        <v>走幅跳佐藤愛夕</v>
      </c>
      <c r="N381">
        <f t="shared" si="13"/>
        <v>1</v>
      </c>
    </row>
    <row r="382" spans="1:14" x14ac:dyDescent="0.15">
      <c r="A382" t="s">
        <v>705</v>
      </c>
      <c r="B382" t="s">
        <v>500</v>
      </c>
      <c r="C382" s="15">
        <v>43337</v>
      </c>
      <c r="D382" t="s">
        <v>255</v>
      </c>
      <c r="E382" t="s">
        <v>67</v>
      </c>
      <c r="F382" s="5" t="s">
        <v>712</v>
      </c>
      <c r="G382">
        <v>310</v>
      </c>
      <c r="H382" t="s">
        <v>76</v>
      </c>
      <c r="I382" t="s">
        <v>369</v>
      </c>
      <c r="J382">
        <v>1</v>
      </c>
      <c r="K382">
        <v>1</v>
      </c>
      <c r="M382" t="str">
        <f t="shared" si="12"/>
        <v>走幅跳佐藤愛琉羽</v>
      </c>
      <c r="N382">
        <f t="shared" si="13"/>
        <v>1</v>
      </c>
    </row>
    <row r="383" spans="1:14" x14ac:dyDescent="0.15">
      <c r="A383" t="s">
        <v>717</v>
      </c>
      <c r="B383" t="s">
        <v>500</v>
      </c>
      <c r="C383" s="15">
        <v>43336</v>
      </c>
      <c r="D383" t="s">
        <v>148</v>
      </c>
      <c r="E383" t="s">
        <v>67</v>
      </c>
      <c r="F383" s="5" t="s">
        <v>306</v>
      </c>
      <c r="G383">
        <v>432</v>
      </c>
      <c r="H383" t="s">
        <v>76</v>
      </c>
      <c r="I383" t="s">
        <v>724</v>
      </c>
      <c r="J383">
        <v>1</v>
      </c>
      <c r="K383">
        <v>2.2000000000000002</v>
      </c>
      <c r="M383" t="str">
        <f t="shared" si="12"/>
        <v>走幅跳佐藤一希</v>
      </c>
      <c r="N383">
        <f t="shared" si="13"/>
        <v>1</v>
      </c>
    </row>
    <row r="384" spans="1:14" x14ac:dyDescent="0.15">
      <c r="A384" t="s">
        <v>632</v>
      </c>
      <c r="B384" t="s">
        <v>73</v>
      </c>
      <c r="C384" s="15">
        <v>43268</v>
      </c>
      <c r="D384" t="s">
        <v>179</v>
      </c>
      <c r="E384" t="s">
        <v>67</v>
      </c>
      <c r="F384" s="5" t="s">
        <v>180</v>
      </c>
      <c r="G384">
        <v>350</v>
      </c>
      <c r="H384" t="s">
        <v>76</v>
      </c>
      <c r="I384" t="s">
        <v>181</v>
      </c>
      <c r="J384">
        <v>5</v>
      </c>
      <c r="M384" t="str">
        <f t="shared" si="12"/>
        <v>走幅跳佐藤世志明</v>
      </c>
      <c r="N384">
        <f t="shared" si="13"/>
        <v>1</v>
      </c>
    </row>
    <row r="385" spans="1:14" x14ac:dyDescent="0.15">
      <c r="A385" s="6" t="s">
        <v>72</v>
      </c>
      <c r="B385" s="6" t="s">
        <v>73</v>
      </c>
      <c r="C385" s="13">
        <v>43233</v>
      </c>
      <c r="D385" s="6" t="s">
        <v>496</v>
      </c>
      <c r="E385" s="6" t="s">
        <v>67</v>
      </c>
      <c r="F385" s="7" t="s">
        <v>113</v>
      </c>
      <c r="G385" s="7">
        <v>576</v>
      </c>
      <c r="H385" s="6" t="s">
        <v>76</v>
      </c>
      <c r="I385" s="6" t="s">
        <v>114</v>
      </c>
      <c r="J385" s="6">
        <v>3</v>
      </c>
      <c r="K385">
        <v>1.2</v>
      </c>
      <c r="M385" t="str">
        <f t="shared" si="12"/>
        <v>走幅跳佐藤大晟</v>
      </c>
      <c r="N385">
        <f t="shared" si="13"/>
        <v>1</v>
      </c>
    </row>
    <row r="386" spans="1:14" x14ac:dyDescent="0.15">
      <c r="A386" s="6" t="s">
        <v>72</v>
      </c>
      <c r="B386" s="6" t="s">
        <v>73</v>
      </c>
      <c r="C386" s="15">
        <v>43280</v>
      </c>
      <c r="D386" t="s">
        <v>255</v>
      </c>
      <c r="E386" t="s">
        <v>67</v>
      </c>
      <c r="F386" s="5" t="s">
        <v>568</v>
      </c>
      <c r="G386">
        <v>397</v>
      </c>
      <c r="H386" t="s">
        <v>530</v>
      </c>
      <c r="I386" t="s">
        <v>81</v>
      </c>
      <c r="J386">
        <v>1</v>
      </c>
      <c r="K386">
        <v>1.1000000000000001</v>
      </c>
      <c r="M386" t="str">
        <f t="shared" ref="M386:M449" si="14">E386&amp;F386</f>
        <v>走幅跳佐伯涼子</v>
      </c>
      <c r="N386">
        <f t="shared" si="13"/>
        <v>1</v>
      </c>
    </row>
    <row r="387" spans="1:14" x14ac:dyDescent="0.15">
      <c r="A387" s="6" t="s">
        <v>349</v>
      </c>
      <c r="B387" s="6" t="s">
        <v>73</v>
      </c>
      <c r="C387" s="15">
        <v>43280</v>
      </c>
      <c r="D387" t="s">
        <v>82</v>
      </c>
      <c r="E387" t="s">
        <v>67</v>
      </c>
      <c r="F387" s="5" t="s">
        <v>87</v>
      </c>
      <c r="G387">
        <v>457</v>
      </c>
      <c r="H387" t="s">
        <v>530</v>
      </c>
      <c r="I387" t="s">
        <v>77</v>
      </c>
      <c r="J387">
        <v>2</v>
      </c>
      <c r="K387">
        <v>1</v>
      </c>
      <c r="M387" t="str">
        <f t="shared" si="14"/>
        <v>走幅跳佐野巧</v>
      </c>
      <c r="N387">
        <f t="shared" si="13"/>
        <v>1</v>
      </c>
    </row>
    <row r="388" spans="1:14" x14ac:dyDescent="0.15">
      <c r="A388" s="6" t="s">
        <v>499</v>
      </c>
      <c r="B388" s="6" t="s">
        <v>500</v>
      </c>
      <c r="C388" s="13">
        <v>43233</v>
      </c>
      <c r="D388" s="6" t="s">
        <v>179</v>
      </c>
      <c r="E388" s="6" t="s">
        <v>67</v>
      </c>
      <c r="F388" s="7" t="s">
        <v>398</v>
      </c>
      <c r="G388" s="7">
        <v>337</v>
      </c>
      <c r="H388" s="6" t="s">
        <v>76</v>
      </c>
      <c r="I388" s="6" t="s">
        <v>181</v>
      </c>
      <c r="J388" s="6">
        <v>4</v>
      </c>
      <c r="K388">
        <v>0</v>
      </c>
      <c r="M388" t="str">
        <f t="shared" si="14"/>
        <v>走幅跳佐野氷佳流</v>
      </c>
      <c r="N388">
        <f t="shared" si="13"/>
        <v>1</v>
      </c>
    </row>
    <row r="389" spans="1:14" x14ac:dyDescent="0.15">
      <c r="A389" t="s">
        <v>632</v>
      </c>
      <c r="B389" t="s">
        <v>73</v>
      </c>
      <c r="C389" s="15">
        <v>43268</v>
      </c>
      <c r="D389" t="s">
        <v>179</v>
      </c>
      <c r="E389" t="s">
        <v>67</v>
      </c>
      <c r="F389" s="5" t="s">
        <v>401</v>
      </c>
      <c r="G389">
        <v>332</v>
      </c>
      <c r="H389" t="s">
        <v>76</v>
      </c>
      <c r="I389" t="s">
        <v>186</v>
      </c>
      <c r="J389">
        <v>5</v>
      </c>
      <c r="M389" t="str">
        <f t="shared" si="14"/>
        <v>走幅跳斎藤快晴</v>
      </c>
      <c r="N389">
        <f t="shared" si="13"/>
        <v>1</v>
      </c>
    </row>
    <row r="390" spans="1:14" x14ac:dyDescent="0.15">
      <c r="A390" s="6" t="s">
        <v>499</v>
      </c>
      <c r="B390" s="6" t="s">
        <v>500</v>
      </c>
      <c r="C390" s="13">
        <v>43226</v>
      </c>
      <c r="D390" s="6" t="s">
        <v>334</v>
      </c>
      <c r="E390" s="6" t="s">
        <v>67</v>
      </c>
      <c r="F390" s="7" t="s">
        <v>335</v>
      </c>
      <c r="G390" s="7">
        <v>478</v>
      </c>
      <c r="H390" s="6" t="s">
        <v>76</v>
      </c>
      <c r="I390" s="6" t="s">
        <v>336</v>
      </c>
      <c r="J390" s="6" t="s">
        <v>145</v>
      </c>
      <c r="K390">
        <v>3.4</v>
      </c>
      <c r="M390" t="str">
        <f t="shared" si="14"/>
        <v>走幅跳坂口愛</v>
      </c>
      <c r="N390">
        <f t="shared" si="13"/>
        <v>1</v>
      </c>
    </row>
    <row r="391" spans="1:14" x14ac:dyDescent="0.15">
      <c r="A391" t="s">
        <v>578</v>
      </c>
      <c r="B391" t="s">
        <v>500</v>
      </c>
      <c r="C391" s="13">
        <v>43219</v>
      </c>
      <c r="D391" s="16" t="s">
        <v>74</v>
      </c>
      <c r="E391" s="6" t="s">
        <v>67</v>
      </c>
      <c r="F391" s="7" t="s">
        <v>85</v>
      </c>
      <c r="G391" s="7">
        <v>416</v>
      </c>
      <c r="H391" s="6" t="s">
        <v>76</v>
      </c>
      <c r="I391" s="6" t="s">
        <v>77</v>
      </c>
      <c r="J391" s="6">
        <v>2</v>
      </c>
      <c r="K391">
        <v>1.6</v>
      </c>
      <c r="M391" t="str">
        <f t="shared" si="14"/>
        <v>走幅跳坂野綾圭泉</v>
      </c>
      <c r="N391">
        <f t="shared" si="13"/>
        <v>1</v>
      </c>
    </row>
    <row r="392" spans="1:14" x14ac:dyDescent="0.15">
      <c r="A392" t="s">
        <v>705</v>
      </c>
      <c r="B392" t="s">
        <v>500</v>
      </c>
      <c r="C392" s="15">
        <v>43336</v>
      </c>
      <c r="D392" t="s">
        <v>82</v>
      </c>
      <c r="E392" t="s">
        <v>67</v>
      </c>
      <c r="F392" s="5" t="s">
        <v>707</v>
      </c>
      <c r="G392">
        <v>355</v>
      </c>
      <c r="H392" t="s">
        <v>76</v>
      </c>
      <c r="I392" t="s">
        <v>342</v>
      </c>
      <c r="J392">
        <v>1</v>
      </c>
      <c r="K392">
        <v>2.2000000000000002</v>
      </c>
      <c r="M392" t="str">
        <f t="shared" si="14"/>
        <v>走幅跳笹原煌一朗</v>
      </c>
      <c r="N392" t="e">
        <f>IF(M392=#REF!,0,1)</f>
        <v>#REF!</v>
      </c>
    </row>
    <row r="393" spans="1:14" x14ac:dyDescent="0.15">
      <c r="A393" s="6" t="s">
        <v>664</v>
      </c>
      <c r="B393" s="6" t="s">
        <v>73</v>
      </c>
      <c r="C393" s="15">
        <v>43297</v>
      </c>
      <c r="D393" t="s">
        <v>611</v>
      </c>
      <c r="E393" t="s">
        <v>67</v>
      </c>
      <c r="F393" s="5" t="s">
        <v>590</v>
      </c>
      <c r="G393">
        <v>340</v>
      </c>
      <c r="H393" t="s">
        <v>76</v>
      </c>
      <c r="I393" t="s">
        <v>171</v>
      </c>
      <c r="J393">
        <v>1</v>
      </c>
      <c r="K393">
        <v>0.3</v>
      </c>
      <c r="M393" t="str">
        <f t="shared" si="14"/>
        <v>走幅跳山口佳瑛</v>
      </c>
      <c r="N393">
        <f t="shared" si="13"/>
        <v>1</v>
      </c>
    </row>
    <row r="394" spans="1:14" x14ac:dyDescent="0.15">
      <c r="A394" s="6" t="s">
        <v>349</v>
      </c>
      <c r="B394" s="6" t="s">
        <v>73</v>
      </c>
      <c r="C394" s="15">
        <v>43297</v>
      </c>
      <c r="D394" t="s">
        <v>613</v>
      </c>
      <c r="E394" t="s">
        <v>67</v>
      </c>
      <c r="F394" s="5" t="s">
        <v>78</v>
      </c>
      <c r="G394">
        <v>419</v>
      </c>
      <c r="H394" t="s">
        <v>76</v>
      </c>
      <c r="I394" t="s">
        <v>77</v>
      </c>
      <c r="J394">
        <v>1</v>
      </c>
      <c r="K394">
        <v>-1.1000000000000001</v>
      </c>
      <c r="M394" t="str">
        <f t="shared" si="14"/>
        <v>走幅跳山崎幸希</v>
      </c>
      <c r="N394" t="e">
        <f>IF(M394=#REF!,0,1)</f>
        <v>#REF!</v>
      </c>
    </row>
    <row r="395" spans="1:14" x14ac:dyDescent="0.15">
      <c r="A395" s="6" t="s">
        <v>349</v>
      </c>
      <c r="B395" s="6" t="s">
        <v>73</v>
      </c>
      <c r="C395" s="13">
        <v>43244</v>
      </c>
      <c r="D395" s="6" t="s">
        <v>480</v>
      </c>
      <c r="E395" s="6" t="s">
        <v>67</v>
      </c>
      <c r="F395" s="7" t="s">
        <v>481</v>
      </c>
      <c r="G395" s="7">
        <v>396</v>
      </c>
      <c r="H395" s="6" t="s">
        <v>76</v>
      </c>
      <c r="I395" s="6" t="s">
        <v>482</v>
      </c>
      <c r="J395" s="6">
        <v>1</v>
      </c>
      <c r="K395">
        <v>-1.4</v>
      </c>
      <c r="M395" t="str">
        <f t="shared" si="14"/>
        <v>走幅跳山田愛海</v>
      </c>
      <c r="N395" t="e">
        <f>IF(M395=#REF!,0,1)</f>
        <v>#REF!</v>
      </c>
    </row>
    <row r="396" spans="1:14" x14ac:dyDescent="0.15">
      <c r="A396" s="6" t="s">
        <v>499</v>
      </c>
      <c r="B396" s="6" t="s">
        <v>500</v>
      </c>
      <c r="C396" s="13">
        <v>43233</v>
      </c>
      <c r="D396" s="6" t="s">
        <v>270</v>
      </c>
      <c r="E396" s="6" t="s">
        <v>67</v>
      </c>
      <c r="F396" s="7" t="s">
        <v>447</v>
      </c>
      <c r="G396" s="7">
        <v>307</v>
      </c>
      <c r="H396" s="6" t="s">
        <v>76</v>
      </c>
      <c r="I396" s="6" t="s">
        <v>272</v>
      </c>
      <c r="J396" s="6">
        <v>5</v>
      </c>
      <c r="K396">
        <v>0</v>
      </c>
      <c r="M396" t="str">
        <f t="shared" si="14"/>
        <v>走幅跳山内一紗</v>
      </c>
      <c r="N396">
        <f t="shared" si="13"/>
        <v>1</v>
      </c>
    </row>
    <row r="397" spans="1:14" x14ac:dyDescent="0.15">
      <c r="A397" s="6" t="s">
        <v>532</v>
      </c>
      <c r="B397" s="6" t="s">
        <v>73</v>
      </c>
      <c r="C397" s="15">
        <v>43266</v>
      </c>
      <c r="D397" t="s">
        <v>82</v>
      </c>
      <c r="E397" t="s">
        <v>67</v>
      </c>
      <c r="F397" s="5" t="s">
        <v>367</v>
      </c>
      <c r="G397">
        <v>354</v>
      </c>
      <c r="H397" t="s">
        <v>530</v>
      </c>
      <c r="I397" t="s">
        <v>261</v>
      </c>
      <c r="J397">
        <v>1</v>
      </c>
      <c r="K397">
        <v>1.9</v>
      </c>
      <c r="M397" t="str">
        <f t="shared" si="14"/>
        <v>走幅跳山本銀士郎</v>
      </c>
      <c r="N397">
        <f t="shared" si="13"/>
        <v>1</v>
      </c>
    </row>
    <row r="398" spans="1:14" x14ac:dyDescent="0.15">
      <c r="A398" s="6" t="s">
        <v>499</v>
      </c>
      <c r="B398" s="6" t="s">
        <v>500</v>
      </c>
      <c r="C398" s="13">
        <v>43233</v>
      </c>
      <c r="D398" s="6" t="s">
        <v>179</v>
      </c>
      <c r="E398" s="6" t="s">
        <v>67</v>
      </c>
      <c r="F398" s="7" t="s">
        <v>189</v>
      </c>
      <c r="G398" s="7">
        <v>312</v>
      </c>
      <c r="H398" s="6" t="s">
        <v>76</v>
      </c>
      <c r="I398" s="6" t="s">
        <v>190</v>
      </c>
      <c r="J398" s="6">
        <v>4</v>
      </c>
      <c r="K398">
        <v>0</v>
      </c>
      <c r="M398" t="str">
        <f t="shared" si="14"/>
        <v>走幅跳山本耕四朗</v>
      </c>
      <c r="N398" t="e">
        <f>IF(M398=#REF!,0,1)</f>
        <v>#REF!</v>
      </c>
    </row>
    <row r="399" spans="1:14" x14ac:dyDescent="0.15">
      <c r="A399" t="s">
        <v>632</v>
      </c>
      <c r="B399" t="s">
        <v>73</v>
      </c>
      <c r="C399" s="15">
        <v>43268</v>
      </c>
      <c r="D399" t="s">
        <v>179</v>
      </c>
      <c r="E399" t="s">
        <v>67</v>
      </c>
      <c r="F399" s="5" t="s">
        <v>514</v>
      </c>
      <c r="G399">
        <v>324</v>
      </c>
      <c r="H399" t="s">
        <v>76</v>
      </c>
      <c r="I399" t="s">
        <v>190</v>
      </c>
      <c r="J399">
        <v>4</v>
      </c>
      <c r="M399" t="str">
        <f t="shared" si="14"/>
        <v>走幅跳山本耕四郎</v>
      </c>
      <c r="N399">
        <f t="shared" si="13"/>
        <v>1</v>
      </c>
    </row>
    <row r="400" spans="1:14" x14ac:dyDescent="0.15">
      <c r="A400" s="6" t="s">
        <v>499</v>
      </c>
      <c r="B400" s="6" t="s">
        <v>500</v>
      </c>
      <c r="C400" s="13">
        <v>43253</v>
      </c>
      <c r="D400" s="6" t="s">
        <v>32</v>
      </c>
      <c r="E400" s="6" t="s">
        <v>67</v>
      </c>
      <c r="F400" s="7" t="s">
        <v>205</v>
      </c>
      <c r="G400" s="7">
        <v>318</v>
      </c>
      <c r="H400" s="6" t="s">
        <v>76</v>
      </c>
      <c r="I400" s="6" t="s">
        <v>190</v>
      </c>
      <c r="J400" s="6">
        <v>5</v>
      </c>
      <c r="K400">
        <v>0.8</v>
      </c>
      <c r="M400" t="str">
        <f t="shared" si="14"/>
        <v>走幅跳山本大三郎</v>
      </c>
      <c r="N400">
        <f t="shared" si="13"/>
        <v>1</v>
      </c>
    </row>
    <row r="401" spans="1:14" x14ac:dyDescent="0.15">
      <c r="A401" t="s">
        <v>704</v>
      </c>
      <c r="B401" t="s">
        <v>500</v>
      </c>
      <c r="C401" s="15">
        <v>43317</v>
      </c>
      <c r="D401" t="s">
        <v>687</v>
      </c>
      <c r="E401" t="s">
        <v>67</v>
      </c>
      <c r="F401" s="5" t="s">
        <v>355</v>
      </c>
      <c r="G401">
        <v>557</v>
      </c>
      <c r="H401" t="s">
        <v>76</v>
      </c>
      <c r="I401" t="s">
        <v>140</v>
      </c>
      <c r="J401">
        <v>1</v>
      </c>
      <c r="K401">
        <v>-1.8</v>
      </c>
      <c r="M401" t="str">
        <f t="shared" si="14"/>
        <v>走幅跳山本祐太</v>
      </c>
      <c r="N401">
        <f t="shared" si="13"/>
        <v>1</v>
      </c>
    </row>
    <row r="402" spans="1:14" x14ac:dyDescent="0.15">
      <c r="A402" t="s">
        <v>717</v>
      </c>
      <c r="B402" t="s">
        <v>500</v>
      </c>
      <c r="C402" s="15">
        <v>43336</v>
      </c>
      <c r="D402" t="s">
        <v>148</v>
      </c>
      <c r="E402" t="s">
        <v>67</v>
      </c>
      <c r="F402" s="5" t="s">
        <v>303</v>
      </c>
      <c r="G402">
        <v>654</v>
      </c>
      <c r="H402" t="s">
        <v>76</v>
      </c>
      <c r="I402" t="s">
        <v>719</v>
      </c>
      <c r="J402">
        <v>2</v>
      </c>
      <c r="K402">
        <v>2</v>
      </c>
      <c r="M402" t="str">
        <f t="shared" si="14"/>
        <v>走幅跳山本凛太郎</v>
      </c>
      <c r="N402">
        <f t="shared" si="13"/>
        <v>1</v>
      </c>
    </row>
    <row r="403" spans="1:14" x14ac:dyDescent="0.15">
      <c r="A403" s="6" t="s">
        <v>72</v>
      </c>
      <c r="B403" s="6" t="s">
        <v>73</v>
      </c>
      <c r="C403" s="15">
        <v>43297</v>
      </c>
      <c r="D403" t="s">
        <v>613</v>
      </c>
      <c r="E403" t="s">
        <v>67</v>
      </c>
      <c r="F403" s="5" t="s">
        <v>503</v>
      </c>
      <c r="G403">
        <v>478</v>
      </c>
      <c r="H403" t="s">
        <v>76</v>
      </c>
      <c r="I403" t="s">
        <v>77</v>
      </c>
      <c r="J403">
        <v>2</v>
      </c>
      <c r="K403">
        <v>-0.9</v>
      </c>
      <c r="M403" t="str">
        <f t="shared" si="14"/>
        <v>走幅跳市村宥樹</v>
      </c>
      <c r="N403">
        <f t="shared" si="13"/>
        <v>1</v>
      </c>
    </row>
    <row r="404" spans="1:14" x14ac:dyDescent="0.15">
      <c r="A404" t="s">
        <v>675</v>
      </c>
      <c r="B404" t="s">
        <v>73</v>
      </c>
      <c r="C404" s="13">
        <v>43244</v>
      </c>
      <c r="D404" s="6" t="s">
        <v>462</v>
      </c>
      <c r="E404" s="6" t="s">
        <v>67</v>
      </c>
      <c r="F404" s="7" t="s">
        <v>123</v>
      </c>
      <c r="G404" s="7">
        <v>653</v>
      </c>
      <c r="H404" s="6" t="s">
        <v>76</v>
      </c>
      <c r="I404" s="6" t="s">
        <v>124</v>
      </c>
      <c r="J404" s="6">
        <v>3</v>
      </c>
      <c r="K404">
        <v>0.7</v>
      </c>
      <c r="M404" t="str">
        <f t="shared" si="14"/>
        <v>走幅跳寺本恭平</v>
      </c>
      <c r="N404">
        <f t="shared" si="13"/>
        <v>1</v>
      </c>
    </row>
    <row r="405" spans="1:14" x14ac:dyDescent="0.15">
      <c r="A405" t="s">
        <v>632</v>
      </c>
      <c r="B405" t="s">
        <v>73</v>
      </c>
      <c r="C405" s="15">
        <v>43268</v>
      </c>
      <c r="D405" t="s">
        <v>270</v>
      </c>
      <c r="E405" t="s">
        <v>67</v>
      </c>
      <c r="F405" s="5" t="s">
        <v>277</v>
      </c>
      <c r="G405">
        <v>351</v>
      </c>
      <c r="H405" t="s">
        <v>76</v>
      </c>
      <c r="I405" t="s">
        <v>188</v>
      </c>
      <c r="J405">
        <v>5</v>
      </c>
      <c r="M405" t="str">
        <f t="shared" si="14"/>
        <v>走幅跳寺澤碧凜</v>
      </c>
      <c r="N405">
        <f t="shared" si="13"/>
        <v>1</v>
      </c>
    </row>
    <row r="406" spans="1:14" x14ac:dyDescent="0.15">
      <c r="A406" s="6" t="s">
        <v>499</v>
      </c>
      <c r="B406" s="6" t="s">
        <v>500</v>
      </c>
      <c r="C406" s="13">
        <v>43219</v>
      </c>
      <c r="D406" s="6" t="s">
        <v>270</v>
      </c>
      <c r="E406" s="6" t="s">
        <v>67</v>
      </c>
      <c r="F406" s="7" t="s">
        <v>285</v>
      </c>
      <c r="G406" s="7">
        <v>337</v>
      </c>
      <c r="H406" s="6" t="s">
        <v>76</v>
      </c>
      <c r="I406" s="6" t="s">
        <v>272</v>
      </c>
      <c r="J406" s="6">
        <v>6</v>
      </c>
      <c r="K406">
        <v>0</v>
      </c>
      <c r="M406" t="str">
        <f t="shared" si="14"/>
        <v>走幅跳寺澤綺音</v>
      </c>
      <c r="N406">
        <f t="shared" si="13"/>
        <v>1</v>
      </c>
    </row>
    <row r="407" spans="1:14" x14ac:dyDescent="0.15">
      <c r="A407" t="s">
        <v>704</v>
      </c>
      <c r="B407" t="s">
        <v>500</v>
      </c>
      <c r="C407" s="15">
        <v>43317</v>
      </c>
      <c r="D407" t="s">
        <v>34</v>
      </c>
      <c r="E407" t="s">
        <v>67</v>
      </c>
      <c r="F407" s="5" t="s">
        <v>689</v>
      </c>
      <c r="G407">
        <v>457</v>
      </c>
      <c r="H407" t="s">
        <v>76</v>
      </c>
      <c r="I407" t="s">
        <v>384</v>
      </c>
      <c r="J407">
        <v>1</v>
      </c>
      <c r="K407">
        <v>-0.9</v>
      </c>
      <c r="M407" t="str">
        <f t="shared" si="14"/>
        <v>走幅跳鹿角風太</v>
      </c>
      <c r="N407">
        <f t="shared" si="13"/>
        <v>1</v>
      </c>
    </row>
    <row r="408" spans="1:14" x14ac:dyDescent="0.15">
      <c r="A408" t="s">
        <v>662</v>
      </c>
      <c r="B408" t="s">
        <v>663</v>
      </c>
      <c r="C408" s="13">
        <v>43253</v>
      </c>
      <c r="D408" s="6" t="s">
        <v>32</v>
      </c>
      <c r="E408" s="6" t="s">
        <v>67</v>
      </c>
      <c r="F408" s="7" t="s">
        <v>509</v>
      </c>
      <c r="G408" s="7">
        <v>242</v>
      </c>
      <c r="H408" s="6" t="s">
        <v>76</v>
      </c>
      <c r="I408" s="6" t="s">
        <v>183</v>
      </c>
      <c r="J408" s="6">
        <v>3</v>
      </c>
      <c r="K408">
        <v>2.2000000000000002</v>
      </c>
      <c r="M408" t="str">
        <f t="shared" si="14"/>
        <v>走幅跳篠塚奏輔</v>
      </c>
      <c r="N408">
        <f t="shared" si="13"/>
        <v>1</v>
      </c>
    </row>
    <row r="409" spans="1:14" x14ac:dyDescent="0.15">
      <c r="A409" s="6" t="s">
        <v>499</v>
      </c>
      <c r="B409" s="6" t="s">
        <v>500</v>
      </c>
      <c r="C409" s="15">
        <v>43297</v>
      </c>
      <c r="D409" t="s">
        <v>611</v>
      </c>
      <c r="E409" t="s">
        <v>67</v>
      </c>
      <c r="F409" s="5" t="s">
        <v>570</v>
      </c>
      <c r="G409">
        <v>362</v>
      </c>
      <c r="H409" t="s">
        <v>76</v>
      </c>
      <c r="I409" t="s">
        <v>171</v>
      </c>
      <c r="J409">
        <v>1</v>
      </c>
      <c r="K409">
        <v>-0.1</v>
      </c>
      <c r="M409" t="str">
        <f t="shared" si="14"/>
        <v>走幅跳若沢美勇</v>
      </c>
      <c r="N409">
        <f t="shared" si="13"/>
        <v>1</v>
      </c>
    </row>
    <row r="410" spans="1:14" x14ac:dyDescent="0.15">
      <c r="A410" s="6" t="s">
        <v>349</v>
      </c>
      <c r="B410" s="6" t="s">
        <v>73</v>
      </c>
      <c r="C410" s="15">
        <v>43297</v>
      </c>
      <c r="D410" t="s">
        <v>611</v>
      </c>
      <c r="E410" t="s">
        <v>67</v>
      </c>
      <c r="F410" s="5" t="s">
        <v>436</v>
      </c>
      <c r="G410">
        <v>352</v>
      </c>
      <c r="H410" t="s">
        <v>76</v>
      </c>
      <c r="I410" t="s">
        <v>174</v>
      </c>
      <c r="J410">
        <v>3</v>
      </c>
      <c r="K410">
        <v>0.5</v>
      </c>
      <c r="M410" t="str">
        <f t="shared" si="14"/>
        <v>走幅跳手塚結涼</v>
      </c>
      <c r="N410" t="e">
        <f>IF(M410=#REF!,0,1)</f>
        <v>#REF!</v>
      </c>
    </row>
    <row r="411" spans="1:14" x14ac:dyDescent="0.15">
      <c r="A411" s="6" t="s">
        <v>349</v>
      </c>
      <c r="B411" s="6" t="s">
        <v>73</v>
      </c>
      <c r="C411" s="13">
        <v>43219</v>
      </c>
      <c r="D411" s="6" t="s">
        <v>179</v>
      </c>
      <c r="E411" s="6" t="s">
        <v>67</v>
      </c>
      <c r="F411" s="7" t="s">
        <v>211</v>
      </c>
      <c r="G411" s="7">
        <v>348</v>
      </c>
      <c r="H411" s="6" t="s">
        <v>76</v>
      </c>
      <c r="I411" s="6" t="s">
        <v>188</v>
      </c>
      <c r="J411" s="6">
        <v>6</v>
      </c>
      <c r="K411">
        <v>0</v>
      </c>
      <c r="M411" t="str">
        <f t="shared" si="14"/>
        <v>走幅跳酒井秀虎</v>
      </c>
      <c r="N411">
        <f t="shared" si="13"/>
        <v>1</v>
      </c>
    </row>
    <row r="412" spans="1:14" x14ac:dyDescent="0.15">
      <c r="A412" t="s">
        <v>632</v>
      </c>
      <c r="B412" t="s">
        <v>73</v>
      </c>
      <c r="C412" s="15">
        <v>43268</v>
      </c>
      <c r="D412" t="s">
        <v>270</v>
      </c>
      <c r="E412" t="s">
        <v>67</v>
      </c>
      <c r="F412" s="5" t="s">
        <v>280</v>
      </c>
      <c r="G412">
        <v>347</v>
      </c>
      <c r="H412" t="s">
        <v>76</v>
      </c>
      <c r="I412" t="s">
        <v>188</v>
      </c>
      <c r="J412">
        <v>4</v>
      </c>
      <c r="M412" t="str">
        <f t="shared" si="14"/>
        <v>走幅跳酒井寧々</v>
      </c>
      <c r="N412">
        <f t="shared" si="13"/>
        <v>1</v>
      </c>
    </row>
    <row r="413" spans="1:14" x14ac:dyDescent="0.15">
      <c r="A413" s="6" t="s">
        <v>349</v>
      </c>
      <c r="B413" s="6" t="s">
        <v>73</v>
      </c>
      <c r="C413" s="14">
        <v>43253</v>
      </c>
      <c r="D413" s="4" t="s">
        <v>33</v>
      </c>
      <c r="E413" s="40" t="s">
        <v>67</v>
      </c>
      <c r="F413" s="10" t="s">
        <v>526</v>
      </c>
      <c r="G413" s="4">
        <v>298</v>
      </c>
      <c r="H413" s="4" t="s">
        <v>76</v>
      </c>
      <c r="I413" s="4" t="s">
        <v>181</v>
      </c>
      <c r="J413" s="4">
        <v>6</v>
      </c>
      <c r="K413">
        <v>1.3</v>
      </c>
      <c r="M413" t="str">
        <f t="shared" si="14"/>
        <v>走幅跳酒部暖</v>
      </c>
      <c r="N413">
        <f t="shared" si="13"/>
        <v>1</v>
      </c>
    </row>
    <row r="414" spans="1:14" x14ac:dyDescent="0.15">
      <c r="A414" t="s">
        <v>705</v>
      </c>
      <c r="B414" t="s">
        <v>500</v>
      </c>
      <c r="C414" s="15">
        <v>43336</v>
      </c>
      <c r="D414" t="s">
        <v>82</v>
      </c>
      <c r="E414" t="s">
        <v>67</v>
      </c>
      <c r="F414" s="5" t="s">
        <v>552</v>
      </c>
      <c r="G414">
        <v>304</v>
      </c>
      <c r="H414" t="s">
        <v>76</v>
      </c>
      <c r="I414" t="s">
        <v>369</v>
      </c>
      <c r="J414">
        <v>1</v>
      </c>
      <c r="K414">
        <v>1.9</v>
      </c>
      <c r="M414" t="str">
        <f t="shared" si="14"/>
        <v>走幅跳小舘櫂飛</v>
      </c>
      <c r="N414">
        <f t="shared" si="13"/>
        <v>1</v>
      </c>
    </row>
    <row r="415" spans="1:14" x14ac:dyDescent="0.15">
      <c r="A415" s="6" t="s">
        <v>72</v>
      </c>
      <c r="B415" s="6" t="s">
        <v>73</v>
      </c>
      <c r="C415" s="15">
        <v>43280</v>
      </c>
      <c r="D415" t="s">
        <v>255</v>
      </c>
      <c r="E415" t="s">
        <v>67</v>
      </c>
      <c r="F415" s="5" t="s">
        <v>444</v>
      </c>
      <c r="G415">
        <v>359</v>
      </c>
      <c r="H415" t="s">
        <v>530</v>
      </c>
      <c r="I415" t="s">
        <v>263</v>
      </c>
      <c r="J415">
        <v>1</v>
      </c>
      <c r="K415">
        <v>0.6</v>
      </c>
      <c r="M415" t="str">
        <f t="shared" si="14"/>
        <v>走幅跳小原萌楓</v>
      </c>
      <c r="N415">
        <f t="shared" si="13"/>
        <v>1</v>
      </c>
    </row>
    <row r="416" spans="1:14" x14ac:dyDescent="0.15">
      <c r="A416" s="6" t="s">
        <v>349</v>
      </c>
      <c r="B416" s="6" t="s">
        <v>73</v>
      </c>
      <c r="C416" s="13">
        <v>43244</v>
      </c>
      <c r="D416" s="6" t="s">
        <v>462</v>
      </c>
      <c r="E416" s="6" t="s">
        <v>67</v>
      </c>
      <c r="F416" s="7" t="s">
        <v>97</v>
      </c>
      <c r="G416" s="7">
        <v>490</v>
      </c>
      <c r="H416" s="6" t="s">
        <v>76</v>
      </c>
      <c r="I416" s="6" t="s">
        <v>90</v>
      </c>
      <c r="J416" s="6">
        <v>2</v>
      </c>
      <c r="K416">
        <v>3.3</v>
      </c>
      <c r="M416" t="str">
        <f t="shared" si="14"/>
        <v>走幅跳小澄晴斗</v>
      </c>
      <c r="N416">
        <f t="shared" si="13"/>
        <v>1</v>
      </c>
    </row>
    <row r="417" spans="1:14" x14ac:dyDescent="0.15">
      <c r="A417" s="6" t="s">
        <v>461</v>
      </c>
      <c r="B417" s="6" t="s">
        <v>73</v>
      </c>
      <c r="C417" s="15">
        <v>43297</v>
      </c>
      <c r="D417" t="s">
        <v>612</v>
      </c>
      <c r="E417" t="s">
        <v>67</v>
      </c>
      <c r="F417" s="5" t="s">
        <v>294</v>
      </c>
      <c r="G417">
        <v>477</v>
      </c>
      <c r="H417" t="s">
        <v>76</v>
      </c>
      <c r="I417" t="s">
        <v>114</v>
      </c>
      <c r="J417">
        <v>1</v>
      </c>
      <c r="K417">
        <v>-1.4</v>
      </c>
      <c r="M417" t="str">
        <f t="shared" si="14"/>
        <v>走幅跳小川慶士</v>
      </c>
      <c r="N417" t="e">
        <f>IF(M417=#REF!,0,1)</f>
        <v>#REF!</v>
      </c>
    </row>
    <row r="418" spans="1:14" x14ac:dyDescent="0.15">
      <c r="A418" s="6" t="s">
        <v>72</v>
      </c>
      <c r="B418" s="6" t="s">
        <v>73</v>
      </c>
      <c r="C418" s="15">
        <v>43266</v>
      </c>
      <c r="D418" t="s">
        <v>255</v>
      </c>
      <c r="E418" t="s">
        <v>67</v>
      </c>
      <c r="F418" s="5" t="s">
        <v>572</v>
      </c>
      <c r="G418">
        <v>410</v>
      </c>
      <c r="H418" t="s">
        <v>530</v>
      </c>
      <c r="I418" t="s">
        <v>266</v>
      </c>
      <c r="J418">
        <v>2</v>
      </c>
      <c r="K418">
        <v>0.8</v>
      </c>
      <c r="M418" t="str">
        <f t="shared" si="14"/>
        <v>走幅跳小川遼佳</v>
      </c>
      <c r="N418">
        <f t="shared" si="13"/>
        <v>1</v>
      </c>
    </row>
    <row r="419" spans="1:14" x14ac:dyDescent="0.15">
      <c r="A419" t="s">
        <v>578</v>
      </c>
      <c r="B419" t="s">
        <v>500</v>
      </c>
      <c r="C419" s="15">
        <v>43281</v>
      </c>
      <c r="D419" t="s">
        <v>255</v>
      </c>
      <c r="E419" t="s">
        <v>67</v>
      </c>
      <c r="F419" s="5" t="s">
        <v>238</v>
      </c>
      <c r="G419">
        <v>507</v>
      </c>
      <c r="H419" t="s">
        <v>76</v>
      </c>
      <c r="I419" t="s">
        <v>239</v>
      </c>
      <c r="J419">
        <v>3</v>
      </c>
      <c r="K419">
        <v>3.2</v>
      </c>
      <c r="M419" t="str">
        <f t="shared" si="14"/>
        <v>走幅跳小野寺萌華</v>
      </c>
      <c r="N419" t="e">
        <f>IF(M419=#REF!,0,1)</f>
        <v>#REF!</v>
      </c>
    </row>
    <row r="420" spans="1:14" x14ac:dyDescent="0.15">
      <c r="A420" s="6" t="s">
        <v>349</v>
      </c>
      <c r="B420" s="6" t="s">
        <v>73</v>
      </c>
      <c r="C420" s="13">
        <v>43233</v>
      </c>
      <c r="D420" s="6" t="s">
        <v>179</v>
      </c>
      <c r="E420" s="6" t="s">
        <v>67</v>
      </c>
      <c r="F420" s="7" t="s">
        <v>396</v>
      </c>
      <c r="G420" s="7">
        <v>298</v>
      </c>
      <c r="H420" s="6" t="s">
        <v>76</v>
      </c>
      <c r="I420" s="6" t="s">
        <v>181</v>
      </c>
      <c r="J420" s="6">
        <v>4</v>
      </c>
      <c r="K420">
        <v>0</v>
      </c>
      <c r="M420" t="str">
        <f t="shared" si="14"/>
        <v>走幅跳小林愛汰</v>
      </c>
      <c r="N420">
        <f t="shared" ref="N420:N473" si="15">IF(M420=M419,0,1)</f>
        <v>1</v>
      </c>
    </row>
    <row r="421" spans="1:14" x14ac:dyDescent="0.15">
      <c r="A421" t="s">
        <v>677</v>
      </c>
      <c r="B421" t="s">
        <v>678</v>
      </c>
      <c r="C421" s="15">
        <v>43306</v>
      </c>
      <c r="D421" t="s">
        <v>82</v>
      </c>
      <c r="E421" t="s">
        <v>67</v>
      </c>
      <c r="F421" s="5" t="s">
        <v>537</v>
      </c>
      <c r="G421">
        <v>575</v>
      </c>
      <c r="H421" t="s">
        <v>530</v>
      </c>
      <c r="I421" t="s">
        <v>680</v>
      </c>
      <c r="J421">
        <v>3</v>
      </c>
      <c r="K421">
        <v>2</v>
      </c>
      <c r="M421" t="str">
        <f t="shared" si="14"/>
        <v>走幅跳小林祥大</v>
      </c>
      <c r="N421">
        <f t="shared" si="15"/>
        <v>1</v>
      </c>
    </row>
    <row r="422" spans="1:14" x14ac:dyDescent="0.15">
      <c r="A422" t="s">
        <v>532</v>
      </c>
      <c r="B422" t="s">
        <v>73</v>
      </c>
      <c r="C422" s="13">
        <v>43232</v>
      </c>
      <c r="D422" s="6" t="s">
        <v>82</v>
      </c>
      <c r="E422" s="6" t="s">
        <v>67</v>
      </c>
      <c r="F422" s="7" t="s">
        <v>375</v>
      </c>
      <c r="G422" s="7">
        <v>482</v>
      </c>
      <c r="H422" s="6" t="s">
        <v>76</v>
      </c>
      <c r="I422" s="6" t="s">
        <v>369</v>
      </c>
      <c r="J422" s="6">
        <v>2</v>
      </c>
      <c r="K422">
        <v>-0.1</v>
      </c>
      <c r="M422" t="str">
        <f t="shared" si="14"/>
        <v>走幅跳小林蒼汰</v>
      </c>
      <c r="N422">
        <f t="shared" si="15"/>
        <v>1</v>
      </c>
    </row>
    <row r="423" spans="1:14" x14ac:dyDescent="0.15">
      <c r="A423" s="6" t="s">
        <v>349</v>
      </c>
      <c r="B423" s="6" t="s">
        <v>73</v>
      </c>
      <c r="C423" s="15">
        <v>43280</v>
      </c>
      <c r="D423" t="s">
        <v>82</v>
      </c>
      <c r="E423" t="s">
        <v>67</v>
      </c>
      <c r="F423" s="5" t="s">
        <v>539</v>
      </c>
      <c r="G423">
        <v>428</v>
      </c>
      <c r="H423" t="s">
        <v>530</v>
      </c>
      <c r="I423" t="s">
        <v>106</v>
      </c>
      <c r="J423">
        <v>1</v>
      </c>
      <c r="K423">
        <v>1.8</v>
      </c>
      <c r="M423" t="str">
        <f t="shared" si="14"/>
        <v>走幅跳松永悠輝</v>
      </c>
      <c r="N423">
        <f t="shared" si="15"/>
        <v>1</v>
      </c>
    </row>
    <row r="424" spans="1:14" x14ac:dyDescent="0.15">
      <c r="A424" t="s">
        <v>717</v>
      </c>
      <c r="B424" t="s">
        <v>500</v>
      </c>
      <c r="C424" s="15">
        <v>43336</v>
      </c>
      <c r="D424" t="s">
        <v>741</v>
      </c>
      <c r="E424" t="s">
        <v>67</v>
      </c>
      <c r="F424" s="5" t="s">
        <v>488</v>
      </c>
      <c r="G424">
        <v>453</v>
      </c>
      <c r="H424" t="s">
        <v>76</v>
      </c>
      <c r="I424" t="s">
        <v>728</v>
      </c>
      <c r="J424">
        <v>1</v>
      </c>
      <c r="K424">
        <v>1.6</v>
      </c>
      <c r="M424" t="str">
        <f t="shared" si="14"/>
        <v>走幅跳松原麗</v>
      </c>
      <c r="N424" t="e">
        <f>IF(M424=#REF!,0,1)</f>
        <v>#REF!</v>
      </c>
    </row>
    <row r="425" spans="1:14" x14ac:dyDescent="0.15">
      <c r="A425" s="6" t="s">
        <v>72</v>
      </c>
      <c r="B425" s="6" t="s">
        <v>73</v>
      </c>
      <c r="C425" s="13">
        <v>43233</v>
      </c>
      <c r="D425" s="6" t="s">
        <v>179</v>
      </c>
      <c r="E425" s="6" t="s">
        <v>67</v>
      </c>
      <c r="F425" s="7" t="s">
        <v>403</v>
      </c>
      <c r="G425" s="7">
        <v>347</v>
      </c>
      <c r="H425" s="6" t="s">
        <v>76</v>
      </c>
      <c r="I425" s="6" t="s">
        <v>188</v>
      </c>
      <c r="J425" s="6">
        <v>5</v>
      </c>
      <c r="K425">
        <v>0</v>
      </c>
      <c r="M425" t="str">
        <f t="shared" si="14"/>
        <v>走幅跳松田優飛</v>
      </c>
      <c r="N425">
        <f t="shared" si="15"/>
        <v>1</v>
      </c>
    </row>
    <row r="426" spans="1:14" x14ac:dyDescent="0.15">
      <c r="A426" s="6" t="s">
        <v>659</v>
      </c>
      <c r="B426" s="6" t="s">
        <v>73</v>
      </c>
      <c r="C426" s="13">
        <v>43233</v>
      </c>
      <c r="D426" s="6" t="s">
        <v>179</v>
      </c>
      <c r="E426" s="6" t="s">
        <v>67</v>
      </c>
      <c r="F426" s="7" t="s">
        <v>399</v>
      </c>
      <c r="G426" s="7">
        <v>312</v>
      </c>
      <c r="H426" s="6" t="s">
        <v>76</v>
      </c>
      <c r="I426" s="6" t="s">
        <v>188</v>
      </c>
      <c r="J426" s="6">
        <v>6</v>
      </c>
      <c r="K426">
        <v>0</v>
      </c>
      <c r="M426" t="str">
        <f t="shared" si="14"/>
        <v>走幅跳松田陽向太</v>
      </c>
      <c r="N426">
        <f t="shared" si="15"/>
        <v>1</v>
      </c>
    </row>
    <row r="427" spans="1:14" x14ac:dyDescent="0.15">
      <c r="A427" s="6" t="s">
        <v>349</v>
      </c>
      <c r="B427" s="6" t="s">
        <v>73</v>
      </c>
      <c r="C427" s="13">
        <v>43219</v>
      </c>
      <c r="D427" s="6" t="s">
        <v>88</v>
      </c>
      <c r="E427" s="6" t="s">
        <v>67</v>
      </c>
      <c r="F427" s="7" t="s">
        <v>100</v>
      </c>
      <c r="G427" s="7">
        <v>589</v>
      </c>
      <c r="H427" s="6" t="s">
        <v>76</v>
      </c>
      <c r="I427" s="6" t="s">
        <v>90</v>
      </c>
      <c r="J427" s="6">
        <v>2</v>
      </c>
      <c r="K427">
        <v>0.5</v>
      </c>
      <c r="M427" t="str">
        <f t="shared" si="14"/>
        <v>走幅跳松本大翔</v>
      </c>
      <c r="N427">
        <f t="shared" si="15"/>
        <v>1</v>
      </c>
    </row>
    <row r="428" spans="1:14" x14ac:dyDescent="0.15">
      <c r="A428" t="s">
        <v>616</v>
      </c>
      <c r="B428" t="s">
        <v>622</v>
      </c>
      <c r="C428" s="43">
        <v>43296</v>
      </c>
      <c r="D428" t="s">
        <v>623</v>
      </c>
      <c r="E428" t="s">
        <v>67</v>
      </c>
      <c r="F428" t="s">
        <v>289</v>
      </c>
      <c r="G428">
        <v>428</v>
      </c>
      <c r="H428" t="s">
        <v>621</v>
      </c>
      <c r="I428" s="6" t="s">
        <v>183</v>
      </c>
      <c r="J428">
        <v>6</v>
      </c>
      <c r="K428">
        <v>-0.4</v>
      </c>
      <c r="M428" t="str">
        <f t="shared" si="14"/>
        <v>走幅跳松本優那</v>
      </c>
      <c r="N428">
        <f t="shared" si="15"/>
        <v>1</v>
      </c>
    </row>
    <row r="429" spans="1:14" x14ac:dyDescent="0.15">
      <c r="A429" t="s">
        <v>616</v>
      </c>
      <c r="B429" t="s">
        <v>617</v>
      </c>
      <c r="C429" s="43">
        <v>43296</v>
      </c>
      <c r="D429" t="s">
        <v>620</v>
      </c>
      <c r="E429" t="s">
        <v>67</v>
      </c>
      <c r="F429" t="s">
        <v>284</v>
      </c>
      <c r="G429">
        <v>386</v>
      </c>
      <c r="H429" t="s">
        <v>619</v>
      </c>
      <c r="I429" s="6" t="s">
        <v>183</v>
      </c>
      <c r="J429">
        <v>4</v>
      </c>
      <c r="K429">
        <v>1.8</v>
      </c>
      <c r="M429" t="str">
        <f t="shared" si="14"/>
        <v>走幅跳沼岡実來</v>
      </c>
      <c r="N429">
        <f t="shared" si="15"/>
        <v>1</v>
      </c>
    </row>
    <row r="430" spans="1:14" x14ac:dyDescent="0.15">
      <c r="A430" t="s">
        <v>705</v>
      </c>
      <c r="B430" t="s">
        <v>500</v>
      </c>
      <c r="C430" s="15">
        <v>43336</v>
      </c>
      <c r="D430" t="s">
        <v>82</v>
      </c>
      <c r="E430" t="s">
        <v>67</v>
      </c>
      <c r="F430" s="5" t="s">
        <v>706</v>
      </c>
      <c r="G430">
        <v>366</v>
      </c>
      <c r="H430" t="s">
        <v>76</v>
      </c>
      <c r="I430" t="s">
        <v>221</v>
      </c>
      <c r="J430">
        <v>1</v>
      </c>
      <c r="K430">
        <v>1.2</v>
      </c>
      <c r="M430" t="str">
        <f t="shared" si="14"/>
        <v>走幅跳上伊澤渉</v>
      </c>
      <c r="N430">
        <f t="shared" si="15"/>
        <v>1</v>
      </c>
    </row>
    <row r="431" spans="1:14" x14ac:dyDescent="0.15">
      <c r="A431" s="6" t="s">
        <v>72</v>
      </c>
      <c r="B431" s="6" t="s">
        <v>73</v>
      </c>
      <c r="C431" s="15">
        <v>43297</v>
      </c>
      <c r="D431" t="s">
        <v>613</v>
      </c>
      <c r="E431" t="s">
        <v>67</v>
      </c>
      <c r="F431" s="5" t="s">
        <v>533</v>
      </c>
      <c r="G431">
        <v>368</v>
      </c>
      <c r="H431" t="s">
        <v>76</v>
      </c>
      <c r="I431" t="s">
        <v>171</v>
      </c>
      <c r="J431">
        <v>1</v>
      </c>
      <c r="K431">
        <v>1</v>
      </c>
      <c r="M431" t="str">
        <f t="shared" si="14"/>
        <v>走幅跳上杉和輝</v>
      </c>
      <c r="N431">
        <f t="shared" si="15"/>
        <v>1</v>
      </c>
    </row>
    <row r="432" spans="1:14" x14ac:dyDescent="0.15">
      <c r="A432" s="6" t="s">
        <v>72</v>
      </c>
      <c r="B432" s="6" t="s">
        <v>73</v>
      </c>
      <c r="C432" s="13">
        <v>43219</v>
      </c>
      <c r="D432" s="6" t="s">
        <v>179</v>
      </c>
      <c r="E432" s="6" t="s">
        <v>67</v>
      </c>
      <c r="F432" s="7" t="s">
        <v>195</v>
      </c>
      <c r="G432" s="7">
        <v>321</v>
      </c>
      <c r="H432" s="6" t="s">
        <v>76</v>
      </c>
      <c r="I432" s="6" t="s">
        <v>183</v>
      </c>
      <c r="J432" s="6">
        <v>6</v>
      </c>
      <c r="K432">
        <v>0</v>
      </c>
      <c r="M432" t="str">
        <f t="shared" si="14"/>
        <v>走幅跳上西翔</v>
      </c>
      <c r="N432">
        <f t="shared" si="15"/>
        <v>1</v>
      </c>
    </row>
    <row r="433" spans="1:14" x14ac:dyDescent="0.15">
      <c r="A433" t="s">
        <v>632</v>
      </c>
      <c r="B433" t="s">
        <v>73</v>
      </c>
      <c r="C433" s="15">
        <v>43268</v>
      </c>
      <c r="D433" t="s">
        <v>179</v>
      </c>
      <c r="E433" t="s">
        <v>67</v>
      </c>
      <c r="F433" s="5" t="s">
        <v>633</v>
      </c>
      <c r="G433">
        <v>305</v>
      </c>
      <c r="H433" t="s">
        <v>76</v>
      </c>
      <c r="I433" t="s">
        <v>214</v>
      </c>
      <c r="J433">
        <v>4</v>
      </c>
      <c r="M433" t="str">
        <f t="shared" si="14"/>
        <v>走幅跳城宝駿太朗</v>
      </c>
      <c r="N433">
        <f t="shared" si="15"/>
        <v>1</v>
      </c>
    </row>
    <row r="434" spans="1:14" x14ac:dyDescent="0.15">
      <c r="A434" t="s">
        <v>578</v>
      </c>
      <c r="B434" t="s">
        <v>500</v>
      </c>
      <c r="C434" s="13">
        <v>43253</v>
      </c>
      <c r="D434" s="6" t="s">
        <v>35</v>
      </c>
      <c r="E434" s="6" t="s">
        <v>67</v>
      </c>
      <c r="F434" s="7" t="s">
        <v>520</v>
      </c>
      <c r="G434" s="7">
        <v>448</v>
      </c>
      <c r="H434" s="6" t="s">
        <v>76</v>
      </c>
      <c r="I434" s="6" t="s">
        <v>263</v>
      </c>
      <c r="J434" s="6">
        <v>2</v>
      </c>
      <c r="K434">
        <v>-1.5</v>
      </c>
      <c r="M434" t="str">
        <f t="shared" si="14"/>
        <v>走幅跳森彩夏</v>
      </c>
      <c r="N434">
        <f t="shared" si="15"/>
        <v>1</v>
      </c>
    </row>
    <row r="435" spans="1:14" x14ac:dyDescent="0.15">
      <c r="A435" t="s">
        <v>705</v>
      </c>
      <c r="B435" t="s">
        <v>500</v>
      </c>
      <c r="C435" s="15">
        <v>43336</v>
      </c>
      <c r="D435" t="s">
        <v>82</v>
      </c>
      <c r="E435" t="s">
        <v>67</v>
      </c>
      <c r="F435" s="5" t="s">
        <v>580</v>
      </c>
      <c r="G435">
        <v>395</v>
      </c>
      <c r="H435" t="s">
        <v>76</v>
      </c>
      <c r="I435" t="s">
        <v>369</v>
      </c>
      <c r="J435">
        <v>1</v>
      </c>
      <c r="K435">
        <v>1.5</v>
      </c>
      <c r="M435" t="str">
        <f t="shared" si="14"/>
        <v>走幅跳森駿輝</v>
      </c>
      <c r="N435">
        <f t="shared" si="15"/>
        <v>1</v>
      </c>
    </row>
    <row r="436" spans="1:14" x14ac:dyDescent="0.15">
      <c r="A436" t="s">
        <v>685</v>
      </c>
      <c r="B436" t="s">
        <v>686</v>
      </c>
      <c r="C436" s="15">
        <v>43324</v>
      </c>
      <c r="D436" t="s">
        <v>36</v>
      </c>
      <c r="E436" t="s">
        <v>67</v>
      </c>
      <c r="F436" s="5" t="s">
        <v>323</v>
      </c>
      <c r="G436">
        <v>666</v>
      </c>
      <c r="H436" t="s">
        <v>76</v>
      </c>
      <c r="I436" t="s">
        <v>120</v>
      </c>
      <c r="J436">
        <v>3</v>
      </c>
      <c r="K436">
        <v>2.1</v>
      </c>
      <c r="M436" t="str">
        <f t="shared" si="14"/>
        <v>走幅跳森大地</v>
      </c>
      <c r="N436" t="e">
        <f>IF(M436=#REF!,0,1)</f>
        <v>#REF!</v>
      </c>
    </row>
    <row r="437" spans="1:14" x14ac:dyDescent="0.15">
      <c r="A437" t="s">
        <v>677</v>
      </c>
      <c r="B437" t="s">
        <v>678</v>
      </c>
      <c r="C437" s="15">
        <v>43306</v>
      </c>
      <c r="D437" t="s">
        <v>82</v>
      </c>
      <c r="E437" t="s">
        <v>67</v>
      </c>
      <c r="F437" s="5" t="s">
        <v>103</v>
      </c>
      <c r="G437">
        <v>589</v>
      </c>
      <c r="H437" t="s">
        <v>530</v>
      </c>
      <c r="I437" t="s">
        <v>681</v>
      </c>
      <c r="J437">
        <v>3</v>
      </c>
      <c r="K437">
        <v>0</v>
      </c>
      <c r="M437" t="str">
        <f t="shared" si="14"/>
        <v>走幅跳水上遥翔</v>
      </c>
      <c r="N437">
        <f t="shared" si="15"/>
        <v>1</v>
      </c>
    </row>
    <row r="438" spans="1:14" x14ac:dyDescent="0.15">
      <c r="A438" t="s">
        <v>659</v>
      </c>
      <c r="B438" t="s">
        <v>661</v>
      </c>
      <c r="C438" s="13">
        <v>43233</v>
      </c>
      <c r="D438" s="6" t="s">
        <v>179</v>
      </c>
      <c r="E438" s="6" t="s">
        <v>67</v>
      </c>
      <c r="F438" s="7" t="s">
        <v>402</v>
      </c>
      <c r="G438" s="7">
        <v>279</v>
      </c>
      <c r="H438" s="6" t="s">
        <v>76</v>
      </c>
      <c r="I438" s="6" t="s">
        <v>188</v>
      </c>
      <c r="J438" s="6">
        <v>5</v>
      </c>
      <c r="K438">
        <v>0</v>
      </c>
      <c r="M438" t="str">
        <f t="shared" si="14"/>
        <v>走幅跳杉山智亮</v>
      </c>
      <c r="N438">
        <f t="shared" si="15"/>
        <v>1</v>
      </c>
    </row>
    <row r="439" spans="1:14" x14ac:dyDescent="0.15">
      <c r="A439" s="6" t="s">
        <v>349</v>
      </c>
      <c r="B439" s="6" t="s">
        <v>73</v>
      </c>
      <c r="C439" s="13">
        <v>43244</v>
      </c>
      <c r="D439" s="6" t="s">
        <v>480</v>
      </c>
      <c r="E439" s="6" t="s">
        <v>67</v>
      </c>
      <c r="F439" s="7" t="s">
        <v>485</v>
      </c>
      <c r="G439" s="7">
        <v>410</v>
      </c>
      <c r="H439" s="6" t="s">
        <v>76</v>
      </c>
      <c r="I439" s="6" t="s">
        <v>140</v>
      </c>
      <c r="J439" s="6">
        <v>2</v>
      </c>
      <c r="K439">
        <v>2.1</v>
      </c>
      <c r="M439" t="str">
        <f t="shared" si="14"/>
        <v>走幅跳杉本晴香</v>
      </c>
      <c r="N439">
        <f t="shared" si="15"/>
        <v>1</v>
      </c>
    </row>
    <row r="440" spans="1:14" x14ac:dyDescent="0.15">
      <c r="A440" s="6" t="s">
        <v>349</v>
      </c>
      <c r="B440" s="6" t="s">
        <v>73</v>
      </c>
      <c r="C440" s="15">
        <v>43266</v>
      </c>
      <c r="D440" t="s">
        <v>255</v>
      </c>
      <c r="E440" t="s">
        <v>67</v>
      </c>
      <c r="F440" s="5" t="s">
        <v>327</v>
      </c>
      <c r="G440">
        <v>386</v>
      </c>
      <c r="H440" t="s">
        <v>530</v>
      </c>
      <c r="I440" t="s">
        <v>165</v>
      </c>
      <c r="J440">
        <v>1</v>
      </c>
      <c r="K440">
        <v>2.6</v>
      </c>
      <c r="M440" t="str">
        <f t="shared" si="14"/>
        <v>走幅跳杉本玲奈</v>
      </c>
      <c r="N440">
        <f t="shared" si="15"/>
        <v>1</v>
      </c>
    </row>
    <row r="441" spans="1:14" x14ac:dyDescent="0.15">
      <c r="A441" s="6" t="s">
        <v>461</v>
      </c>
      <c r="B441" s="6" t="s">
        <v>73</v>
      </c>
      <c r="C441" s="13">
        <v>43244</v>
      </c>
      <c r="D441" s="6" t="s">
        <v>462</v>
      </c>
      <c r="E441" s="6" t="s">
        <v>67</v>
      </c>
      <c r="F441" s="7" t="s">
        <v>465</v>
      </c>
      <c r="G441" s="7">
        <v>537</v>
      </c>
      <c r="H441" s="6" t="s">
        <v>76</v>
      </c>
      <c r="I441" s="6" t="s">
        <v>117</v>
      </c>
      <c r="J441" s="6">
        <v>1</v>
      </c>
      <c r="K441">
        <v>0.2</v>
      </c>
      <c r="M441" t="str">
        <f t="shared" si="14"/>
        <v>走幅跳菅原新太</v>
      </c>
      <c r="N441">
        <f t="shared" si="15"/>
        <v>1</v>
      </c>
    </row>
    <row r="442" spans="1:14" x14ac:dyDescent="0.15">
      <c r="A442" s="6" t="s">
        <v>349</v>
      </c>
      <c r="B442" s="6" t="s">
        <v>73</v>
      </c>
      <c r="C442" s="13">
        <v>43219</v>
      </c>
      <c r="D442" s="6" t="s">
        <v>179</v>
      </c>
      <c r="E442" s="6" t="s">
        <v>67</v>
      </c>
      <c r="F442" s="7" t="s">
        <v>182</v>
      </c>
      <c r="G442" s="7">
        <v>231</v>
      </c>
      <c r="H442" s="6" t="s">
        <v>76</v>
      </c>
      <c r="I442" s="6" t="s">
        <v>183</v>
      </c>
      <c r="J442" s="6">
        <v>3</v>
      </c>
      <c r="K442">
        <v>0</v>
      </c>
      <c r="M442" t="str">
        <f t="shared" si="14"/>
        <v>走幅跳菅原蓮悟</v>
      </c>
      <c r="N442">
        <f t="shared" si="15"/>
        <v>1</v>
      </c>
    </row>
    <row r="443" spans="1:14" x14ac:dyDescent="0.15">
      <c r="A443" s="6" t="s">
        <v>349</v>
      </c>
      <c r="B443" s="6" t="s">
        <v>73</v>
      </c>
      <c r="C443" s="13">
        <v>43219</v>
      </c>
      <c r="D443" s="6" t="s">
        <v>179</v>
      </c>
      <c r="E443" s="6" t="s">
        <v>67</v>
      </c>
      <c r="F443" s="7" t="s">
        <v>199</v>
      </c>
      <c r="G443" s="7">
        <v>361</v>
      </c>
      <c r="H443" s="6" t="s">
        <v>76</v>
      </c>
      <c r="I443" s="6" t="s">
        <v>183</v>
      </c>
      <c r="J443" s="6">
        <v>6</v>
      </c>
      <c r="K443">
        <v>0</v>
      </c>
      <c r="M443" t="str">
        <f t="shared" si="14"/>
        <v>走幅跳菅田大斗</v>
      </c>
      <c r="N443">
        <f t="shared" si="15"/>
        <v>1</v>
      </c>
    </row>
    <row r="444" spans="1:14" x14ac:dyDescent="0.15">
      <c r="A444" s="6" t="s">
        <v>72</v>
      </c>
      <c r="B444" s="6" t="s">
        <v>73</v>
      </c>
      <c r="C444" s="13">
        <v>43233</v>
      </c>
      <c r="D444" s="6" t="s">
        <v>496</v>
      </c>
      <c r="E444" s="6" t="s">
        <v>67</v>
      </c>
      <c r="F444" s="7" t="s">
        <v>89</v>
      </c>
      <c r="G444" s="7">
        <v>433</v>
      </c>
      <c r="H444" s="6" t="s">
        <v>76</v>
      </c>
      <c r="I444" s="6" t="s">
        <v>90</v>
      </c>
      <c r="J444" s="6">
        <v>2</v>
      </c>
      <c r="K444">
        <v>2.1</v>
      </c>
      <c r="M444" t="str">
        <f t="shared" si="14"/>
        <v>走幅跳菅野威織</v>
      </c>
      <c r="N444">
        <f t="shared" si="15"/>
        <v>1</v>
      </c>
    </row>
    <row r="445" spans="1:14" x14ac:dyDescent="0.15">
      <c r="A445" s="6" t="s">
        <v>291</v>
      </c>
      <c r="B445" s="6" t="s">
        <v>292</v>
      </c>
      <c r="C445" s="15">
        <v>43297</v>
      </c>
      <c r="D445" t="s">
        <v>611</v>
      </c>
      <c r="E445" t="s">
        <v>67</v>
      </c>
      <c r="F445" s="5" t="s">
        <v>439</v>
      </c>
      <c r="G445">
        <v>376</v>
      </c>
      <c r="H445" t="s">
        <v>76</v>
      </c>
      <c r="I445" t="s">
        <v>261</v>
      </c>
      <c r="J445">
        <v>1</v>
      </c>
      <c r="K445">
        <v>-0.8</v>
      </c>
      <c r="M445" t="str">
        <f t="shared" si="14"/>
        <v>走幅跳瀬川杏優</v>
      </c>
      <c r="N445">
        <f t="shared" si="15"/>
        <v>1</v>
      </c>
    </row>
    <row r="446" spans="1:14" x14ac:dyDescent="0.15">
      <c r="A446" s="6" t="s">
        <v>72</v>
      </c>
      <c r="B446" s="6" t="s">
        <v>73</v>
      </c>
      <c r="C446" s="15">
        <v>43281</v>
      </c>
      <c r="D446" t="s">
        <v>255</v>
      </c>
      <c r="E446" t="s">
        <v>67</v>
      </c>
      <c r="F446" s="5" t="s">
        <v>329</v>
      </c>
      <c r="G446">
        <v>453</v>
      </c>
      <c r="H446" t="s">
        <v>76</v>
      </c>
      <c r="I446" t="s">
        <v>171</v>
      </c>
      <c r="J446">
        <v>3</v>
      </c>
      <c r="K446">
        <v>3.1</v>
      </c>
      <c r="M446" t="str">
        <f t="shared" si="14"/>
        <v>走幅跳西胤このみ</v>
      </c>
      <c r="N446" t="e">
        <f>IF(M446=#REF!,0,1)</f>
        <v>#REF!</v>
      </c>
    </row>
    <row r="447" spans="1:14" x14ac:dyDescent="0.15">
      <c r="A447" s="6" t="s">
        <v>499</v>
      </c>
      <c r="B447" s="6" t="s">
        <v>500</v>
      </c>
      <c r="C447" s="13">
        <v>43253</v>
      </c>
      <c r="D447" s="6" t="s">
        <v>32</v>
      </c>
      <c r="E447" s="6" t="s">
        <v>67</v>
      </c>
      <c r="F447" s="7" t="s">
        <v>511</v>
      </c>
      <c r="G447" s="7">
        <v>249</v>
      </c>
      <c r="H447" s="6" t="s">
        <v>76</v>
      </c>
      <c r="I447" s="6" t="s">
        <v>181</v>
      </c>
      <c r="J447" s="6">
        <v>3</v>
      </c>
      <c r="K447">
        <v>1.4</v>
      </c>
      <c r="M447" t="str">
        <f t="shared" si="14"/>
        <v>走幅跳西川悠輝</v>
      </c>
      <c r="N447">
        <f t="shared" si="15"/>
        <v>1</v>
      </c>
    </row>
    <row r="448" spans="1:14" x14ac:dyDescent="0.15">
      <c r="A448" s="6" t="s">
        <v>349</v>
      </c>
      <c r="B448" s="6" t="s">
        <v>73</v>
      </c>
      <c r="C448" s="15">
        <v>43280</v>
      </c>
      <c r="D448" t="s">
        <v>82</v>
      </c>
      <c r="E448" t="s">
        <v>67</v>
      </c>
      <c r="F448" s="5" t="s">
        <v>579</v>
      </c>
      <c r="G448">
        <v>350</v>
      </c>
      <c r="H448" t="s">
        <v>530</v>
      </c>
      <c r="I448" t="s">
        <v>369</v>
      </c>
      <c r="J448">
        <v>1</v>
      </c>
      <c r="K448">
        <v>-0.1</v>
      </c>
      <c r="M448" t="str">
        <f t="shared" si="14"/>
        <v>走幅跳西村海斗</v>
      </c>
      <c r="N448">
        <f t="shared" si="15"/>
        <v>1</v>
      </c>
    </row>
    <row r="449" spans="1:14" x14ac:dyDescent="0.15">
      <c r="A449" t="s">
        <v>685</v>
      </c>
      <c r="B449" t="s">
        <v>686</v>
      </c>
      <c r="C449" s="15">
        <v>43324</v>
      </c>
      <c r="D449" t="s">
        <v>36</v>
      </c>
      <c r="E449" t="s">
        <v>67</v>
      </c>
      <c r="F449" s="5" t="s">
        <v>359</v>
      </c>
      <c r="G449">
        <v>664</v>
      </c>
      <c r="H449" t="s">
        <v>76</v>
      </c>
      <c r="I449" t="s">
        <v>131</v>
      </c>
      <c r="J449">
        <v>3</v>
      </c>
      <c r="K449">
        <v>3.1</v>
      </c>
      <c r="M449" t="str">
        <f t="shared" si="14"/>
        <v>走幅跳西村優雅</v>
      </c>
      <c r="N449">
        <f t="shared" si="15"/>
        <v>1</v>
      </c>
    </row>
    <row r="450" spans="1:14" x14ac:dyDescent="0.15">
      <c r="A450" s="6" t="s">
        <v>349</v>
      </c>
      <c r="B450" s="6" t="s">
        <v>73</v>
      </c>
      <c r="C450" s="15">
        <v>43266</v>
      </c>
      <c r="D450" t="s">
        <v>255</v>
      </c>
      <c r="E450" t="s">
        <v>67</v>
      </c>
      <c r="F450" s="5" t="s">
        <v>435</v>
      </c>
      <c r="G450">
        <v>404</v>
      </c>
      <c r="H450" t="s">
        <v>530</v>
      </c>
      <c r="I450" t="s">
        <v>174</v>
      </c>
      <c r="J450">
        <v>2</v>
      </c>
      <c r="K450">
        <v>1.4</v>
      </c>
      <c r="M450" t="str">
        <f t="shared" ref="M450:M513" si="16">E450&amp;F450</f>
        <v>走幅跳西田陽菜多</v>
      </c>
      <c r="N450">
        <f t="shared" si="15"/>
        <v>1</v>
      </c>
    </row>
    <row r="451" spans="1:14" x14ac:dyDescent="0.15">
      <c r="A451" t="s">
        <v>632</v>
      </c>
      <c r="B451" t="s">
        <v>73</v>
      </c>
      <c r="C451" s="15">
        <v>43268</v>
      </c>
      <c r="D451" t="s">
        <v>179</v>
      </c>
      <c r="E451" t="s">
        <v>67</v>
      </c>
      <c r="F451" s="5" t="s">
        <v>196</v>
      </c>
      <c r="G451">
        <v>330</v>
      </c>
      <c r="H451" t="s">
        <v>76</v>
      </c>
      <c r="I451" t="s">
        <v>188</v>
      </c>
      <c r="J451">
        <v>4</v>
      </c>
      <c r="M451" t="str">
        <f t="shared" si="16"/>
        <v>走幅跳西迫知希</v>
      </c>
      <c r="N451" t="e">
        <f>IF(M451=#REF!,0,1)</f>
        <v>#REF!</v>
      </c>
    </row>
    <row r="452" spans="1:14" x14ac:dyDescent="0.15">
      <c r="A452" t="s">
        <v>705</v>
      </c>
      <c r="B452" t="s">
        <v>500</v>
      </c>
      <c r="C452" s="15">
        <v>43336</v>
      </c>
      <c r="D452" t="s">
        <v>82</v>
      </c>
      <c r="E452" t="s">
        <v>67</v>
      </c>
      <c r="F452" s="5" t="s">
        <v>107</v>
      </c>
      <c r="G452">
        <v>581</v>
      </c>
      <c r="H452" t="s">
        <v>76</v>
      </c>
      <c r="I452" t="s">
        <v>108</v>
      </c>
      <c r="J452">
        <v>2</v>
      </c>
      <c r="K452">
        <v>1.9</v>
      </c>
      <c r="M452" t="str">
        <f t="shared" si="16"/>
        <v>走幅跳西迫篤志</v>
      </c>
      <c r="N452">
        <f t="shared" si="15"/>
        <v>1</v>
      </c>
    </row>
    <row r="453" spans="1:14" x14ac:dyDescent="0.15">
      <c r="A453" t="s">
        <v>632</v>
      </c>
      <c r="B453" t="s">
        <v>73</v>
      </c>
      <c r="C453" s="15">
        <v>43268</v>
      </c>
      <c r="D453" t="s">
        <v>270</v>
      </c>
      <c r="E453" t="s">
        <v>67</v>
      </c>
      <c r="F453" s="5" t="s">
        <v>286</v>
      </c>
      <c r="G453">
        <v>374</v>
      </c>
      <c r="H453" t="s">
        <v>76</v>
      </c>
      <c r="I453" t="s">
        <v>188</v>
      </c>
      <c r="J453">
        <v>6</v>
      </c>
      <c r="M453" t="str">
        <f t="shared" si="16"/>
        <v>走幅跳西迫美郁</v>
      </c>
      <c r="N453" t="e">
        <f>IF(M453=#REF!,0,1)</f>
        <v>#REF!</v>
      </c>
    </row>
    <row r="454" spans="1:14" x14ac:dyDescent="0.15">
      <c r="A454" t="s">
        <v>704</v>
      </c>
      <c r="B454" t="s">
        <v>500</v>
      </c>
      <c r="C454" s="15">
        <v>43317</v>
      </c>
      <c r="D454" t="s">
        <v>34</v>
      </c>
      <c r="E454" t="s">
        <v>67</v>
      </c>
      <c r="F454" s="5" t="s">
        <v>598</v>
      </c>
      <c r="G454">
        <v>377</v>
      </c>
      <c r="H454" t="s">
        <v>76</v>
      </c>
      <c r="I454" t="s">
        <v>266</v>
      </c>
      <c r="J454">
        <v>1</v>
      </c>
      <c r="K454">
        <v>-0.2</v>
      </c>
      <c r="M454" t="str">
        <f t="shared" si="16"/>
        <v>走幅跳西陽矢</v>
      </c>
      <c r="N454">
        <f t="shared" si="15"/>
        <v>1</v>
      </c>
    </row>
    <row r="455" spans="1:14" x14ac:dyDescent="0.15">
      <c r="A455" s="6" t="s">
        <v>72</v>
      </c>
      <c r="B455" s="6" t="s">
        <v>73</v>
      </c>
      <c r="C455" s="13">
        <v>43253</v>
      </c>
      <c r="D455" s="6" t="s">
        <v>32</v>
      </c>
      <c r="E455" s="6" t="s">
        <v>67</v>
      </c>
      <c r="F455" s="7" t="s">
        <v>513</v>
      </c>
      <c r="G455" s="7">
        <v>301</v>
      </c>
      <c r="H455" s="6" t="s">
        <v>76</v>
      </c>
      <c r="I455" s="6" t="s">
        <v>186</v>
      </c>
      <c r="J455" s="6">
        <v>5</v>
      </c>
      <c r="K455">
        <v>1.4</v>
      </c>
      <c r="M455" t="str">
        <f t="shared" si="16"/>
        <v>走幅跳斉藤快晴</v>
      </c>
      <c r="N455" t="e">
        <f>IF(M455=#REF!,0,1)</f>
        <v>#REF!</v>
      </c>
    </row>
    <row r="456" spans="1:14" x14ac:dyDescent="0.15">
      <c r="A456" t="s">
        <v>674</v>
      </c>
      <c r="B456" t="s">
        <v>500</v>
      </c>
      <c r="C456" s="13">
        <v>43244</v>
      </c>
      <c r="D456" s="6" t="s">
        <v>462</v>
      </c>
      <c r="E456" s="6" t="s">
        <v>67</v>
      </c>
      <c r="F456" s="7" t="s">
        <v>466</v>
      </c>
      <c r="G456" s="7">
        <v>521</v>
      </c>
      <c r="H456" s="6" t="s">
        <v>76</v>
      </c>
      <c r="I456" s="6" t="s">
        <v>354</v>
      </c>
      <c r="J456" s="6">
        <v>2</v>
      </c>
      <c r="K456">
        <v>0.2</v>
      </c>
      <c r="M456" t="str">
        <f t="shared" si="16"/>
        <v>走幅跳斉藤双希</v>
      </c>
      <c r="N456">
        <f t="shared" si="15"/>
        <v>1</v>
      </c>
    </row>
    <row r="457" spans="1:14" x14ac:dyDescent="0.15">
      <c r="A457" t="s">
        <v>717</v>
      </c>
      <c r="B457" t="s">
        <v>500</v>
      </c>
      <c r="C457" s="15">
        <v>43336</v>
      </c>
      <c r="D457" t="s">
        <v>148</v>
      </c>
      <c r="E457" t="s">
        <v>67</v>
      </c>
      <c r="F457" s="5" t="s">
        <v>718</v>
      </c>
      <c r="G457">
        <v>618</v>
      </c>
      <c r="H457" t="s">
        <v>76</v>
      </c>
      <c r="I457" t="s">
        <v>719</v>
      </c>
      <c r="J457">
        <v>1</v>
      </c>
      <c r="K457">
        <v>1.3</v>
      </c>
      <c r="M457" t="str">
        <f t="shared" si="16"/>
        <v>走幅跳石井建太朗</v>
      </c>
      <c r="N457">
        <f t="shared" si="15"/>
        <v>1</v>
      </c>
    </row>
    <row r="458" spans="1:14" x14ac:dyDescent="0.15">
      <c r="A458" s="6" t="s">
        <v>72</v>
      </c>
      <c r="B458" s="6" t="s">
        <v>73</v>
      </c>
      <c r="C458" s="13">
        <v>43253</v>
      </c>
      <c r="D458" s="6" t="s">
        <v>35</v>
      </c>
      <c r="E458" s="6" t="s">
        <v>67</v>
      </c>
      <c r="F458" s="7" t="s">
        <v>268</v>
      </c>
      <c r="G458" s="7">
        <v>360</v>
      </c>
      <c r="H458" s="6" t="s">
        <v>76</v>
      </c>
      <c r="I458" s="6" t="s">
        <v>165</v>
      </c>
      <c r="J458" s="6">
        <v>3</v>
      </c>
      <c r="K458">
        <v>-1.6</v>
      </c>
      <c r="M458" t="str">
        <f t="shared" si="16"/>
        <v>走幅跳石原彩菜</v>
      </c>
      <c r="N458">
        <f t="shared" si="15"/>
        <v>1</v>
      </c>
    </row>
    <row r="459" spans="1:14" x14ac:dyDescent="0.15">
      <c r="A459" t="s">
        <v>705</v>
      </c>
      <c r="B459" t="s">
        <v>500</v>
      </c>
      <c r="C459" s="15">
        <v>43336</v>
      </c>
      <c r="D459" t="s">
        <v>82</v>
      </c>
      <c r="E459" t="s">
        <v>67</v>
      </c>
      <c r="F459" s="5" t="s">
        <v>709</v>
      </c>
      <c r="G459">
        <v>422</v>
      </c>
      <c r="H459" t="s">
        <v>76</v>
      </c>
      <c r="I459" t="s">
        <v>81</v>
      </c>
      <c r="J459">
        <v>1</v>
      </c>
      <c r="K459">
        <v>1.1000000000000001</v>
      </c>
      <c r="M459" t="str">
        <f t="shared" si="16"/>
        <v>走幅跳石崎虎太郎</v>
      </c>
      <c r="N459">
        <f t="shared" si="15"/>
        <v>1</v>
      </c>
    </row>
    <row r="460" spans="1:14" x14ac:dyDescent="0.15">
      <c r="A460" s="6" t="s">
        <v>349</v>
      </c>
      <c r="B460" s="6" t="s">
        <v>73</v>
      </c>
      <c r="C460" s="13">
        <v>43233</v>
      </c>
      <c r="D460" s="6" t="s">
        <v>498</v>
      </c>
      <c r="E460" s="6" t="s">
        <v>67</v>
      </c>
      <c r="F460" s="7" t="s">
        <v>232</v>
      </c>
      <c r="G460" s="7">
        <v>460</v>
      </c>
      <c r="H460" s="6" t="s">
        <v>76</v>
      </c>
      <c r="I460" s="6" t="s">
        <v>131</v>
      </c>
      <c r="J460" s="6">
        <v>2</v>
      </c>
      <c r="K460">
        <v>0</v>
      </c>
      <c r="M460" t="str">
        <f t="shared" si="16"/>
        <v>走幅跳石山真衣</v>
      </c>
      <c r="N460">
        <f t="shared" si="15"/>
        <v>1</v>
      </c>
    </row>
    <row r="461" spans="1:14" x14ac:dyDescent="0.15">
      <c r="A461" t="s">
        <v>616</v>
      </c>
      <c r="B461" t="s">
        <v>617</v>
      </c>
      <c r="C461" s="43">
        <v>43296</v>
      </c>
      <c r="D461" t="s">
        <v>618</v>
      </c>
      <c r="E461" t="s">
        <v>67</v>
      </c>
      <c r="F461" t="s">
        <v>198</v>
      </c>
      <c r="G461">
        <v>382</v>
      </c>
      <c r="H461" t="s">
        <v>619</v>
      </c>
      <c r="I461" s="6" t="s">
        <v>183</v>
      </c>
      <c r="J461">
        <v>4</v>
      </c>
      <c r="K461">
        <v>4.9000000000000004</v>
      </c>
      <c r="M461" t="str">
        <f t="shared" si="16"/>
        <v>走幅跳石川大道</v>
      </c>
      <c r="N461" t="e">
        <f>IF(M461=#REF!,0,1)</f>
        <v>#REF!</v>
      </c>
    </row>
    <row r="462" spans="1:14" x14ac:dyDescent="0.15">
      <c r="A462" s="6" t="s">
        <v>72</v>
      </c>
      <c r="B462" s="6" t="s">
        <v>73</v>
      </c>
      <c r="C462" s="15">
        <v>43280</v>
      </c>
      <c r="D462" t="s">
        <v>82</v>
      </c>
      <c r="E462" t="s">
        <v>67</v>
      </c>
      <c r="F462" s="5" t="s">
        <v>93</v>
      </c>
      <c r="G462">
        <v>497</v>
      </c>
      <c r="H462" t="s">
        <v>530</v>
      </c>
      <c r="I462" t="s">
        <v>84</v>
      </c>
      <c r="J462">
        <v>2</v>
      </c>
      <c r="K462">
        <v>0.5</v>
      </c>
      <c r="M462" t="str">
        <f t="shared" si="16"/>
        <v>走幅跳赤川遼登</v>
      </c>
      <c r="N462">
        <f t="shared" si="15"/>
        <v>1</v>
      </c>
    </row>
    <row r="463" spans="1:14" x14ac:dyDescent="0.15">
      <c r="A463" t="s">
        <v>632</v>
      </c>
      <c r="B463" t="s">
        <v>73</v>
      </c>
      <c r="C463" s="15">
        <v>43268</v>
      </c>
      <c r="D463" t="s">
        <v>179</v>
      </c>
      <c r="E463" t="s">
        <v>67</v>
      </c>
      <c r="F463" s="5" t="s">
        <v>191</v>
      </c>
      <c r="G463">
        <v>342</v>
      </c>
      <c r="H463" t="s">
        <v>76</v>
      </c>
      <c r="I463" t="s">
        <v>190</v>
      </c>
      <c r="J463">
        <v>4</v>
      </c>
      <c r="M463" t="str">
        <f t="shared" si="16"/>
        <v>走幅跳川瀬智仁</v>
      </c>
      <c r="N463">
        <f t="shared" si="15"/>
        <v>1</v>
      </c>
    </row>
    <row r="464" spans="1:14" x14ac:dyDescent="0.15">
      <c r="A464" s="6" t="s">
        <v>72</v>
      </c>
      <c r="B464" s="6" t="s">
        <v>73</v>
      </c>
      <c r="C464" s="13">
        <v>43219</v>
      </c>
      <c r="D464" s="6" t="s">
        <v>74</v>
      </c>
      <c r="E464" s="6" t="s">
        <v>67</v>
      </c>
      <c r="F464" s="7" t="s">
        <v>75</v>
      </c>
      <c r="G464" s="7">
        <v>399</v>
      </c>
      <c r="H464" s="6" t="s">
        <v>76</v>
      </c>
      <c r="I464" s="6" t="s">
        <v>77</v>
      </c>
      <c r="J464" s="6">
        <v>1</v>
      </c>
      <c r="K464">
        <v>3.1</v>
      </c>
      <c r="M464" t="str">
        <f t="shared" si="16"/>
        <v>走幅跳川島歩結夢</v>
      </c>
      <c r="N464">
        <f t="shared" si="15"/>
        <v>1</v>
      </c>
    </row>
    <row r="465" spans="1:14" x14ac:dyDescent="0.15">
      <c r="A465" s="6" t="s">
        <v>72</v>
      </c>
      <c r="B465" s="6" t="s">
        <v>73</v>
      </c>
      <c r="C465" s="15">
        <v>43266</v>
      </c>
      <c r="D465" t="s">
        <v>82</v>
      </c>
      <c r="E465" t="s">
        <v>67</v>
      </c>
      <c r="F465" s="5" t="s">
        <v>540</v>
      </c>
      <c r="G465">
        <v>409</v>
      </c>
      <c r="H465" t="s">
        <v>530</v>
      </c>
      <c r="I465" t="s">
        <v>171</v>
      </c>
      <c r="J465">
        <v>1</v>
      </c>
      <c r="K465">
        <v>2.9</v>
      </c>
      <c r="M465" t="str">
        <f t="shared" si="16"/>
        <v>走幅跳浅野瑛太</v>
      </c>
      <c r="N465">
        <f t="shared" si="15"/>
        <v>1</v>
      </c>
    </row>
    <row r="466" spans="1:14" x14ac:dyDescent="0.15">
      <c r="A466" s="6" t="s">
        <v>291</v>
      </c>
      <c r="B466" s="6" t="s">
        <v>292</v>
      </c>
      <c r="C466" s="13">
        <v>43244</v>
      </c>
      <c r="D466" s="6" t="s">
        <v>462</v>
      </c>
      <c r="E466" s="6" t="s">
        <v>67</v>
      </c>
      <c r="F466" s="7" t="s">
        <v>299</v>
      </c>
      <c r="G466" s="7">
        <v>504</v>
      </c>
      <c r="H466" s="6" t="s">
        <v>76</v>
      </c>
      <c r="I466" s="6" t="s">
        <v>300</v>
      </c>
      <c r="J466" s="6">
        <v>3</v>
      </c>
      <c r="K466">
        <v>2</v>
      </c>
      <c r="M466" t="str">
        <f t="shared" si="16"/>
        <v>走幅跳船水康生</v>
      </c>
      <c r="N466">
        <f t="shared" si="15"/>
        <v>1</v>
      </c>
    </row>
    <row r="467" spans="1:14" x14ac:dyDescent="0.15">
      <c r="A467" s="6" t="s">
        <v>72</v>
      </c>
      <c r="B467" s="6" t="s">
        <v>73</v>
      </c>
      <c r="C467" s="13">
        <v>43253</v>
      </c>
      <c r="D467" s="6" t="s">
        <v>32</v>
      </c>
      <c r="E467" s="6" t="s">
        <v>67</v>
      </c>
      <c r="F467" s="7" t="s">
        <v>194</v>
      </c>
      <c r="G467" s="7">
        <v>345</v>
      </c>
      <c r="H467" s="6" t="s">
        <v>76</v>
      </c>
      <c r="I467" s="6" t="s">
        <v>183</v>
      </c>
      <c r="J467" s="6">
        <v>4</v>
      </c>
      <c r="K467">
        <v>0.9</v>
      </c>
      <c r="M467" t="str">
        <f t="shared" si="16"/>
        <v>走幅跳曽根天太</v>
      </c>
      <c r="N467">
        <f t="shared" si="15"/>
        <v>1</v>
      </c>
    </row>
    <row r="468" spans="1:14" x14ac:dyDescent="0.15">
      <c r="A468" t="s">
        <v>532</v>
      </c>
      <c r="B468" t="s">
        <v>73</v>
      </c>
      <c r="C468" s="15">
        <v>43267</v>
      </c>
      <c r="D468" t="s">
        <v>255</v>
      </c>
      <c r="E468" t="s">
        <v>67</v>
      </c>
      <c r="F468" s="5" t="s">
        <v>442</v>
      </c>
      <c r="G468">
        <v>469</v>
      </c>
      <c r="H468" t="s">
        <v>76</v>
      </c>
      <c r="I468" t="s">
        <v>99</v>
      </c>
      <c r="J468">
        <v>3</v>
      </c>
      <c r="K468">
        <v>0.8</v>
      </c>
      <c r="M468" t="str">
        <f t="shared" si="16"/>
        <v>走幅跳曽根美紅</v>
      </c>
      <c r="N468">
        <f t="shared" si="15"/>
        <v>1</v>
      </c>
    </row>
    <row r="469" spans="1:14" x14ac:dyDescent="0.15">
      <c r="A469" s="6" t="s">
        <v>660</v>
      </c>
      <c r="B469" s="6" t="s">
        <v>73</v>
      </c>
      <c r="C469" s="13">
        <v>43253</v>
      </c>
      <c r="D469" s="6" t="s">
        <v>32</v>
      </c>
      <c r="E469" s="6" t="s">
        <v>67</v>
      </c>
      <c r="F469" s="7" t="s">
        <v>517</v>
      </c>
      <c r="G469" s="7">
        <v>388</v>
      </c>
      <c r="H469" s="6" t="s">
        <v>76</v>
      </c>
      <c r="I469" s="6" t="s">
        <v>190</v>
      </c>
      <c r="J469" s="6">
        <v>6</v>
      </c>
      <c r="K469">
        <v>0.7</v>
      </c>
      <c r="M469" t="str">
        <f t="shared" si="16"/>
        <v>走幅跳倉田正彦</v>
      </c>
      <c r="N469">
        <f t="shared" si="15"/>
        <v>1</v>
      </c>
    </row>
    <row r="470" spans="1:14" x14ac:dyDescent="0.15">
      <c r="A470" s="6" t="s">
        <v>72</v>
      </c>
      <c r="B470" s="6" t="s">
        <v>73</v>
      </c>
      <c r="C470" s="13">
        <v>43244</v>
      </c>
      <c r="D470" s="6" t="s">
        <v>462</v>
      </c>
      <c r="E470" s="6" t="s">
        <v>67</v>
      </c>
      <c r="F470" s="7" t="s">
        <v>304</v>
      </c>
      <c r="G470" s="7">
        <v>559</v>
      </c>
      <c r="H470" s="6" t="s">
        <v>76</v>
      </c>
      <c r="I470" s="6" t="s">
        <v>143</v>
      </c>
      <c r="J470" s="6">
        <v>3</v>
      </c>
      <c r="K470">
        <v>0.8</v>
      </c>
      <c r="M470" t="str">
        <f t="shared" si="16"/>
        <v>走幅跳惣田歩夢</v>
      </c>
      <c r="N470">
        <f t="shared" si="15"/>
        <v>1</v>
      </c>
    </row>
    <row r="471" spans="1:14" x14ac:dyDescent="0.15">
      <c r="A471" t="s">
        <v>632</v>
      </c>
      <c r="B471" t="s">
        <v>73</v>
      </c>
      <c r="C471" s="15">
        <v>43268</v>
      </c>
      <c r="D471" t="s">
        <v>270</v>
      </c>
      <c r="E471" t="s">
        <v>67</v>
      </c>
      <c r="F471" s="5" t="s">
        <v>282</v>
      </c>
      <c r="G471">
        <v>346</v>
      </c>
      <c r="H471" t="s">
        <v>76</v>
      </c>
      <c r="I471" t="s">
        <v>188</v>
      </c>
      <c r="J471">
        <v>4</v>
      </c>
      <c r="M471" t="str">
        <f t="shared" si="16"/>
        <v>走幅跳相馬可夏子</v>
      </c>
      <c r="N471">
        <f t="shared" si="15"/>
        <v>1</v>
      </c>
    </row>
    <row r="472" spans="1:14" x14ac:dyDescent="0.15">
      <c r="A472" s="6" t="s">
        <v>72</v>
      </c>
      <c r="B472" s="6" t="s">
        <v>73</v>
      </c>
      <c r="C472" s="13">
        <v>43219</v>
      </c>
      <c r="D472" s="6" t="s">
        <v>270</v>
      </c>
      <c r="E472" s="6" t="s">
        <v>67</v>
      </c>
      <c r="F472" s="7" t="s">
        <v>278</v>
      </c>
      <c r="G472" s="7">
        <v>337</v>
      </c>
      <c r="H472" s="6" t="s">
        <v>76</v>
      </c>
      <c r="I472" s="6" t="s">
        <v>188</v>
      </c>
      <c r="J472" s="6">
        <v>6</v>
      </c>
      <c r="K472">
        <v>0</v>
      </c>
      <c r="M472" t="str">
        <f t="shared" si="16"/>
        <v>走幅跳相馬夏好</v>
      </c>
      <c r="N472">
        <f t="shared" si="15"/>
        <v>1</v>
      </c>
    </row>
    <row r="473" spans="1:14" x14ac:dyDescent="0.15">
      <c r="A473" t="s">
        <v>717</v>
      </c>
      <c r="B473" t="s">
        <v>500</v>
      </c>
      <c r="C473" s="15">
        <v>43336</v>
      </c>
      <c r="D473" t="s">
        <v>148</v>
      </c>
      <c r="E473" t="s">
        <v>67</v>
      </c>
      <c r="F473" s="5" t="s">
        <v>296</v>
      </c>
      <c r="G473">
        <v>599</v>
      </c>
      <c r="H473" t="s">
        <v>76</v>
      </c>
      <c r="I473" t="s">
        <v>721</v>
      </c>
      <c r="J473">
        <v>2</v>
      </c>
      <c r="K473">
        <v>1.8</v>
      </c>
      <c r="M473" t="str">
        <f t="shared" si="16"/>
        <v>走幅跳村田陽平</v>
      </c>
      <c r="N473">
        <f t="shared" si="15"/>
        <v>1</v>
      </c>
    </row>
    <row r="474" spans="1:14" x14ac:dyDescent="0.15">
      <c r="A474" s="6" t="s">
        <v>499</v>
      </c>
      <c r="B474" s="6" t="s">
        <v>500</v>
      </c>
      <c r="C474" s="13">
        <v>43244</v>
      </c>
      <c r="D474" s="6" t="s">
        <v>480</v>
      </c>
      <c r="E474" s="6" t="s">
        <v>67</v>
      </c>
      <c r="F474" s="7" t="s">
        <v>233</v>
      </c>
      <c r="G474" s="7">
        <v>455</v>
      </c>
      <c r="H474" s="6" t="s">
        <v>76</v>
      </c>
      <c r="I474" s="6" t="s">
        <v>234</v>
      </c>
      <c r="J474" s="6">
        <v>3</v>
      </c>
      <c r="K474">
        <v>-0.4</v>
      </c>
      <c r="M474" t="str">
        <f t="shared" si="16"/>
        <v>走幅跳大室亜祐香</v>
      </c>
      <c r="N474" t="e">
        <f>IF(M474=#REF!,0,1)</f>
        <v>#REF!</v>
      </c>
    </row>
    <row r="475" spans="1:14" x14ac:dyDescent="0.15">
      <c r="A475" t="s">
        <v>659</v>
      </c>
      <c r="B475" t="s">
        <v>73</v>
      </c>
      <c r="C475" s="13">
        <v>43233</v>
      </c>
      <c r="D475" s="6" t="s">
        <v>179</v>
      </c>
      <c r="E475" s="6" t="s">
        <v>67</v>
      </c>
      <c r="F475" s="7" t="s">
        <v>405</v>
      </c>
      <c r="G475" s="7">
        <v>413</v>
      </c>
      <c r="H475" s="6" t="s">
        <v>76</v>
      </c>
      <c r="I475" s="6" t="s">
        <v>406</v>
      </c>
      <c r="J475" s="6">
        <v>6</v>
      </c>
      <c r="K475">
        <v>0</v>
      </c>
      <c r="M475" t="str">
        <f t="shared" si="16"/>
        <v>走幅跳大水皓生</v>
      </c>
      <c r="N475">
        <f t="shared" ref="N475:N522" si="17">IF(M475=M474,0,1)</f>
        <v>1</v>
      </c>
    </row>
    <row r="476" spans="1:14" x14ac:dyDescent="0.15">
      <c r="A476" t="s">
        <v>705</v>
      </c>
      <c r="B476" t="s">
        <v>500</v>
      </c>
      <c r="C476" s="15">
        <v>43336</v>
      </c>
      <c r="D476" t="s">
        <v>82</v>
      </c>
      <c r="E476" t="s">
        <v>67</v>
      </c>
      <c r="F476" s="5" t="s">
        <v>105</v>
      </c>
      <c r="G476">
        <v>580</v>
      </c>
      <c r="H476" t="s">
        <v>76</v>
      </c>
      <c r="I476" t="s">
        <v>106</v>
      </c>
      <c r="J476">
        <v>2</v>
      </c>
      <c r="K476">
        <v>0.6</v>
      </c>
      <c r="M476" t="str">
        <f t="shared" si="16"/>
        <v>走幅跳大水颯太</v>
      </c>
      <c r="N476">
        <f t="shared" si="17"/>
        <v>1</v>
      </c>
    </row>
    <row r="477" spans="1:14" x14ac:dyDescent="0.15">
      <c r="A477" s="6" t="s">
        <v>499</v>
      </c>
      <c r="B477" s="6" t="s">
        <v>500</v>
      </c>
      <c r="C477" s="15">
        <v>43297</v>
      </c>
      <c r="D477" t="s">
        <v>612</v>
      </c>
      <c r="E477" t="s">
        <v>67</v>
      </c>
      <c r="F477" s="5" t="s">
        <v>298</v>
      </c>
      <c r="G477">
        <v>445</v>
      </c>
      <c r="H477" t="s">
        <v>76</v>
      </c>
      <c r="I477" t="s">
        <v>114</v>
      </c>
      <c r="J477">
        <v>1</v>
      </c>
      <c r="K477">
        <v>1.2</v>
      </c>
      <c r="M477" t="str">
        <f t="shared" si="16"/>
        <v>走幅跳大西康介</v>
      </c>
      <c r="N477" t="e">
        <f>IF(M477=#REF!,0,1)</f>
        <v>#REF!</v>
      </c>
    </row>
    <row r="478" spans="1:14" x14ac:dyDescent="0.15">
      <c r="A478" s="6" t="s">
        <v>72</v>
      </c>
      <c r="B478" s="6" t="s">
        <v>73</v>
      </c>
      <c r="C478" s="13">
        <v>43244</v>
      </c>
      <c r="D478" s="6" t="s">
        <v>462</v>
      </c>
      <c r="E478" s="6" t="s">
        <v>67</v>
      </c>
      <c r="F478" s="7" t="s">
        <v>121</v>
      </c>
      <c r="G478" s="7">
        <v>607</v>
      </c>
      <c r="H478" s="6" t="s">
        <v>76</v>
      </c>
      <c r="I478" s="6" t="s">
        <v>122</v>
      </c>
      <c r="J478" s="6">
        <v>3</v>
      </c>
      <c r="K478">
        <v>2.1</v>
      </c>
      <c r="M478" t="str">
        <f t="shared" si="16"/>
        <v>走幅跳大友温太</v>
      </c>
      <c r="N478">
        <f t="shared" si="17"/>
        <v>1</v>
      </c>
    </row>
    <row r="479" spans="1:14" x14ac:dyDescent="0.15">
      <c r="A479" t="s">
        <v>666</v>
      </c>
      <c r="B479" t="s">
        <v>500</v>
      </c>
      <c r="C479" s="13">
        <v>43219</v>
      </c>
      <c r="D479" s="6" t="s">
        <v>218</v>
      </c>
      <c r="E479" s="6" t="s">
        <v>67</v>
      </c>
      <c r="F479" s="7" t="s">
        <v>230</v>
      </c>
      <c r="G479" s="7">
        <v>397</v>
      </c>
      <c r="H479" s="6" t="s">
        <v>76</v>
      </c>
      <c r="I479" s="6" t="s">
        <v>120</v>
      </c>
      <c r="J479" s="6">
        <v>2</v>
      </c>
      <c r="K479">
        <v>1.5</v>
      </c>
      <c r="M479" t="str">
        <f t="shared" si="16"/>
        <v>走幅跳沢上琴音</v>
      </c>
      <c r="N479">
        <f t="shared" si="17"/>
        <v>1</v>
      </c>
    </row>
    <row r="480" spans="1:14" x14ac:dyDescent="0.15">
      <c r="A480" t="s">
        <v>532</v>
      </c>
      <c r="B480" t="s">
        <v>73</v>
      </c>
      <c r="C480" s="13">
        <v>43219</v>
      </c>
      <c r="D480" s="6" t="s">
        <v>82</v>
      </c>
      <c r="E480" s="6" t="s">
        <v>67</v>
      </c>
      <c r="F480" s="7" t="s">
        <v>101</v>
      </c>
      <c r="G480" s="7">
        <v>528</v>
      </c>
      <c r="H480" s="6" t="s">
        <v>76</v>
      </c>
      <c r="I480" s="6" t="s">
        <v>102</v>
      </c>
      <c r="J480" s="6">
        <v>3</v>
      </c>
      <c r="K480">
        <v>-0.1</v>
      </c>
      <c r="M480" t="str">
        <f t="shared" si="16"/>
        <v>走幅跳只石修也</v>
      </c>
      <c r="N480">
        <f t="shared" si="17"/>
        <v>1</v>
      </c>
    </row>
    <row r="481" spans="1:14" x14ac:dyDescent="0.15">
      <c r="A481" t="s">
        <v>532</v>
      </c>
      <c r="B481" t="s">
        <v>73</v>
      </c>
      <c r="C481" s="15">
        <v>43280</v>
      </c>
      <c r="D481" t="s">
        <v>255</v>
      </c>
      <c r="E481" t="s">
        <v>67</v>
      </c>
      <c r="F481" s="5" t="s">
        <v>566</v>
      </c>
      <c r="G481">
        <v>380</v>
      </c>
      <c r="H481" t="s">
        <v>530</v>
      </c>
      <c r="I481" t="s">
        <v>171</v>
      </c>
      <c r="J481">
        <v>2</v>
      </c>
      <c r="K481">
        <v>0.1</v>
      </c>
      <c r="M481" t="str">
        <f t="shared" si="16"/>
        <v>走幅跳丹羽さくら</v>
      </c>
      <c r="N481">
        <f t="shared" si="17"/>
        <v>1</v>
      </c>
    </row>
    <row r="482" spans="1:14" x14ac:dyDescent="0.15">
      <c r="A482" s="6" t="s">
        <v>627</v>
      </c>
      <c r="B482" s="6" t="s">
        <v>73</v>
      </c>
      <c r="C482" s="15">
        <v>43281</v>
      </c>
      <c r="D482" t="s">
        <v>82</v>
      </c>
      <c r="E482" t="s">
        <v>67</v>
      </c>
      <c r="F482" s="5" t="s">
        <v>370</v>
      </c>
      <c r="G482">
        <v>534</v>
      </c>
      <c r="H482" t="s">
        <v>76</v>
      </c>
      <c r="I482" t="s">
        <v>371</v>
      </c>
      <c r="J482">
        <v>3</v>
      </c>
      <c r="K482">
        <v>2.2000000000000002</v>
      </c>
      <c r="M482" t="str">
        <f t="shared" si="16"/>
        <v>走幅跳池田琉飛</v>
      </c>
      <c r="N482" t="e">
        <f>IF(M482=#REF!,0,1)</f>
        <v>#REF!</v>
      </c>
    </row>
    <row r="483" spans="1:14" x14ac:dyDescent="0.15">
      <c r="A483" s="6" t="s">
        <v>660</v>
      </c>
      <c r="B483" s="6" t="s">
        <v>73</v>
      </c>
      <c r="C483" s="13">
        <v>43253</v>
      </c>
      <c r="D483" s="6" t="s">
        <v>34</v>
      </c>
      <c r="E483" s="6" t="s">
        <v>67</v>
      </c>
      <c r="F483" s="7" t="s">
        <v>505</v>
      </c>
      <c r="G483" s="7">
        <v>447</v>
      </c>
      <c r="H483" s="6" t="s">
        <v>76</v>
      </c>
      <c r="I483" s="6" t="s">
        <v>263</v>
      </c>
      <c r="J483" s="6">
        <v>1</v>
      </c>
      <c r="K483">
        <v>3</v>
      </c>
      <c r="M483" t="str">
        <f t="shared" si="16"/>
        <v>走幅跳竹村璃玖</v>
      </c>
      <c r="N483">
        <f t="shared" si="17"/>
        <v>1</v>
      </c>
    </row>
    <row r="484" spans="1:14" x14ac:dyDescent="0.15">
      <c r="A484" t="s">
        <v>632</v>
      </c>
      <c r="B484" t="s">
        <v>73</v>
      </c>
      <c r="C484" s="15">
        <v>43268</v>
      </c>
      <c r="D484" t="s">
        <v>179</v>
      </c>
      <c r="E484" t="s">
        <v>67</v>
      </c>
      <c r="F484" s="5" t="s">
        <v>213</v>
      </c>
      <c r="G484">
        <v>426</v>
      </c>
      <c r="H484" t="s">
        <v>76</v>
      </c>
      <c r="I484" t="s">
        <v>214</v>
      </c>
      <c r="J484">
        <v>6</v>
      </c>
      <c r="M484" t="str">
        <f t="shared" si="16"/>
        <v>走幅跳竹中友規</v>
      </c>
      <c r="N484" t="e">
        <f>IF(M484=#REF!,0,1)</f>
        <v>#REF!</v>
      </c>
    </row>
    <row r="485" spans="1:14" x14ac:dyDescent="0.15">
      <c r="A485" t="s">
        <v>532</v>
      </c>
      <c r="B485" t="s">
        <v>73</v>
      </c>
      <c r="C485" s="15">
        <v>43297</v>
      </c>
      <c r="D485" t="s">
        <v>613</v>
      </c>
      <c r="E485" t="s">
        <v>67</v>
      </c>
      <c r="F485" s="5" t="s">
        <v>501</v>
      </c>
      <c r="G485">
        <v>373</v>
      </c>
      <c r="H485" t="s">
        <v>76</v>
      </c>
      <c r="I485" t="s">
        <v>106</v>
      </c>
      <c r="J485">
        <v>1</v>
      </c>
      <c r="K485">
        <v>3.5</v>
      </c>
      <c r="M485" t="str">
        <f t="shared" si="16"/>
        <v>走幅跳中橋日向</v>
      </c>
      <c r="N485">
        <f t="shared" si="17"/>
        <v>1</v>
      </c>
    </row>
    <row r="486" spans="1:14" x14ac:dyDescent="0.15">
      <c r="A486" t="s">
        <v>578</v>
      </c>
      <c r="B486" t="s">
        <v>500</v>
      </c>
      <c r="C486" s="15">
        <v>43267</v>
      </c>
      <c r="D486" t="s">
        <v>82</v>
      </c>
      <c r="E486" t="s">
        <v>67</v>
      </c>
      <c r="F486" s="5" t="s">
        <v>506</v>
      </c>
      <c r="G486">
        <v>461</v>
      </c>
      <c r="H486" t="s">
        <v>76</v>
      </c>
      <c r="I486" t="s">
        <v>263</v>
      </c>
      <c r="J486">
        <v>1</v>
      </c>
      <c r="K486">
        <v>-0.3</v>
      </c>
      <c r="M486" t="str">
        <f t="shared" si="16"/>
        <v>走幅跳中原太亜</v>
      </c>
      <c r="N486">
        <f t="shared" si="17"/>
        <v>1</v>
      </c>
    </row>
    <row r="487" spans="1:14" x14ac:dyDescent="0.15">
      <c r="A487" t="s">
        <v>632</v>
      </c>
      <c r="B487" t="s">
        <v>73</v>
      </c>
      <c r="C487" s="15">
        <v>43268</v>
      </c>
      <c r="D487" t="s">
        <v>179</v>
      </c>
      <c r="E487" t="s">
        <v>67</v>
      </c>
      <c r="F487" s="5" t="s">
        <v>397</v>
      </c>
      <c r="G487">
        <v>360</v>
      </c>
      <c r="H487" t="s">
        <v>76</v>
      </c>
      <c r="I487" t="s">
        <v>188</v>
      </c>
      <c r="J487">
        <v>4</v>
      </c>
      <c r="M487" t="str">
        <f t="shared" si="16"/>
        <v>走幅跳中崎楽久</v>
      </c>
      <c r="N487">
        <f t="shared" si="17"/>
        <v>1</v>
      </c>
    </row>
    <row r="488" spans="1:14" x14ac:dyDescent="0.15">
      <c r="A488" t="s">
        <v>664</v>
      </c>
      <c r="B488" t="s">
        <v>500</v>
      </c>
      <c r="C488" s="15">
        <v>43297</v>
      </c>
      <c r="D488" t="s">
        <v>615</v>
      </c>
      <c r="E488" t="s">
        <v>67</v>
      </c>
      <c r="F488" s="5" t="s">
        <v>601</v>
      </c>
      <c r="G488">
        <v>620</v>
      </c>
      <c r="H488" t="s">
        <v>76</v>
      </c>
      <c r="I488" t="s">
        <v>602</v>
      </c>
      <c r="J488" t="s">
        <v>145</v>
      </c>
      <c r="K488">
        <v>1.5</v>
      </c>
      <c r="M488" t="str">
        <f t="shared" si="16"/>
        <v>走幅跳中川崇義</v>
      </c>
      <c r="N488">
        <f t="shared" si="17"/>
        <v>1</v>
      </c>
    </row>
    <row r="489" spans="1:14" x14ac:dyDescent="0.15">
      <c r="A489" s="6" t="s">
        <v>291</v>
      </c>
      <c r="B489" s="6" t="s">
        <v>292</v>
      </c>
      <c r="C489" s="13">
        <v>43219</v>
      </c>
      <c r="D489" s="16" t="s">
        <v>74</v>
      </c>
      <c r="E489" s="6" t="s">
        <v>67</v>
      </c>
      <c r="F489" s="7" t="s">
        <v>86</v>
      </c>
      <c r="G489" s="7">
        <v>470</v>
      </c>
      <c r="H489" s="6" t="s">
        <v>76</v>
      </c>
      <c r="I489" s="6" t="s">
        <v>77</v>
      </c>
      <c r="J489" s="6">
        <v>1</v>
      </c>
      <c r="K489">
        <v>1</v>
      </c>
      <c r="M489" t="str">
        <f t="shared" si="16"/>
        <v>走幅跳中村孝徳</v>
      </c>
      <c r="N489">
        <f t="shared" si="17"/>
        <v>1</v>
      </c>
    </row>
    <row r="490" spans="1:14" x14ac:dyDescent="0.15">
      <c r="A490" t="s">
        <v>704</v>
      </c>
      <c r="B490" t="s">
        <v>500</v>
      </c>
      <c r="C490" s="15">
        <v>43317</v>
      </c>
      <c r="D490" t="s">
        <v>687</v>
      </c>
      <c r="E490" t="s">
        <v>67</v>
      </c>
      <c r="F490" s="5" t="s">
        <v>352</v>
      </c>
      <c r="G490">
        <v>516</v>
      </c>
      <c r="H490" t="s">
        <v>76</v>
      </c>
      <c r="I490" t="s">
        <v>234</v>
      </c>
      <c r="J490">
        <v>1</v>
      </c>
      <c r="K490">
        <v>-2.4</v>
      </c>
      <c r="M490" t="str">
        <f t="shared" si="16"/>
        <v>走幅跳中村優斗</v>
      </c>
      <c r="N490">
        <f t="shared" si="17"/>
        <v>1</v>
      </c>
    </row>
    <row r="491" spans="1:14" x14ac:dyDescent="0.15">
      <c r="A491" s="6" t="s">
        <v>349</v>
      </c>
      <c r="B491" s="6" t="s">
        <v>73</v>
      </c>
      <c r="C491" s="13">
        <v>43233</v>
      </c>
      <c r="D491" s="6" t="s">
        <v>270</v>
      </c>
      <c r="E491" s="6" t="s">
        <v>67</v>
      </c>
      <c r="F491" s="7" t="s">
        <v>283</v>
      </c>
      <c r="G491" s="7">
        <v>359</v>
      </c>
      <c r="H491" s="6" t="s">
        <v>76</v>
      </c>
      <c r="I491" s="6" t="s">
        <v>181</v>
      </c>
      <c r="J491" s="6">
        <v>6</v>
      </c>
      <c r="K491">
        <v>0</v>
      </c>
      <c r="M491" t="str">
        <f t="shared" si="16"/>
        <v>走幅跳中村栞奈</v>
      </c>
      <c r="N491" t="e">
        <f>IF(M491=#REF!,0,1)</f>
        <v>#REF!</v>
      </c>
    </row>
    <row r="492" spans="1:14" x14ac:dyDescent="0.15">
      <c r="A492" t="s">
        <v>662</v>
      </c>
      <c r="B492" t="s">
        <v>500</v>
      </c>
      <c r="C492" s="13">
        <v>43253</v>
      </c>
      <c r="D492" s="6" t="s">
        <v>32</v>
      </c>
      <c r="E492" s="6" t="s">
        <v>67</v>
      </c>
      <c r="F492" s="7" t="s">
        <v>209</v>
      </c>
      <c r="G492" s="7">
        <v>325</v>
      </c>
      <c r="H492" s="6" t="s">
        <v>76</v>
      </c>
      <c r="I492" s="6" t="s">
        <v>190</v>
      </c>
      <c r="J492" s="6">
        <v>5</v>
      </c>
      <c r="K492">
        <v>0</v>
      </c>
      <c r="M492" t="str">
        <f t="shared" si="16"/>
        <v>走幅跳中田隼翔</v>
      </c>
      <c r="N492">
        <f t="shared" si="17"/>
        <v>1</v>
      </c>
    </row>
    <row r="493" spans="1:14" x14ac:dyDescent="0.15">
      <c r="A493" t="s">
        <v>532</v>
      </c>
      <c r="B493" t="s">
        <v>73</v>
      </c>
      <c r="C493" s="13">
        <v>43253</v>
      </c>
      <c r="D493" s="6" t="s">
        <v>34</v>
      </c>
      <c r="E493" s="6" t="s">
        <v>67</v>
      </c>
      <c r="F493" s="7" t="s">
        <v>507</v>
      </c>
      <c r="G493" s="7">
        <v>504</v>
      </c>
      <c r="H493" s="6" t="s">
        <v>76</v>
      </c>
      <c r="I493" s="6" t="s">
        <v>261</v>
      </c>
      <c r="J493" s="6">
        <v>2</v>
      </c>
      <c r="K493">
        <v>2.9</v>
      </c>
      <c r="M493" t="str">
        <f t="shared" si="16"/>
        <v>走幅跳中田竜翔</v>
      </c>
      <c r="N493">
        <f t="shared" si="17"/>
        <v>1</v>
      </c>
    </row>
    <row r="494" spans="1:14" x14ac:dyDescent="0.15">
      <c r="A494" t="s">
        <v>705</v>
      </c>
      <c r="B494" t="s">
        <v>500</v>
      </c>
      <c r="C494" s="15">
        <v>43336</v>
      </c>
      <c r="D494" t="s">
        <v>82</v>
      </c>
      <c r="E494" t="s">
        <v>67</v>
      </c>
      <c r="F494" s="5" t="s">
        <v>378</v>
      </c>
      <c r="G494">
        <v>582</v>
      </c>
      <c r="H494" t="s">
        <v>76</v>
      </c>
      <c r="I494" t="s">
        <v>102</v>
      </c>
      <c r="J494">
        <v>2</v>
      </c>
      <c r="K494">
        <v>1.2</v>
      </c>
      <c r="M494" t="str">
        <f t="shared" si="16"/>
        <v>走幅跳中嶋優斗</v>
      </c>
      <c r="N494">
        <f t="shared" si="17"/>
        <v>1</v>
      </c>
    </row>
    <row r="495" spans="1:14" x14ac:dyDescent="0.15">
      <c r="A495" t="s">
        <v>674</v>
      </c>
      <c r="B495" t="s">
        <v>500</v>
      </c>
      <c r="C495" s="13">
        <v>43244</v>
      </c>
      <c r="D495" s="6" t="s">
        <v>462</v>
      </c>
      <c r="E495" s="6" t="s">
        <v>67</v>
      </c>
      <c r="F495" s="7" t="s">
        <v>351</v>
      </c>
      <c r="G495" s="7">
        <v>541</v>
      </c>
      <c r="H495" s="6" t="s">
        <v>76</v>
      </c>
      <c r="I495" s="6" t="s">
        <v>114</v>
      </c>
      <c r="J495" s="6">
        <v>1</v>
      </c>
      <c r="K495">
        <v>1.6</v>
      </c>
      <c r="M495" t="str">
        <f t="shared" si="16"/>
        <v>走幅跳仲条京悟</v>
      </c>
      <c r="N495" t="e">
        <f>IF(M495=#REF!,0,1)</f>
        <v>#REF!</v>
      </c>
    </row>
    <row r="496" spans="1:14" x14ac:dyDescent="0.15">
      <c r="A496" t="s">
        <v>532</v>
      </c>
      <c r="B496" t="s">
        <v>73</v>
      </c>
      <c r="C496" s="15">
        <v>43281</v>
      </c>
      <c r="D496" t="s">
        <v>82</v>
      </c>
      <c r="E496" t="s">
        <v>67</v>
      </c>
      <c r="F496" s="5" t="s">
        <v>582</v>
      </c>
      <c r="G496">
        <v>527</v>
      </c>
      <c r="H496" t="s">
        <v>76</v>
      </c>
      <c r="I496" t="s">
        <v>96</v>
      </c>
      <c r="J496">
        <v>1</v>
      </c>
      <c r="K496">
        <v>2.4</v>
      </c>
      <c r="M496" t="str">
        <f t="shared" si="16"/>
        <v>走幅跳長谷川佳祐</v>
      </c>
      <c r="N496">
        <f t="shared" si="17"/>
        <v>1</v>
      </c>
    </row>
    <row r="497" spans="1:14" x14ac:dyDescent="0.15">
      <c r="A497" t="s">
        <v>578</v>
      </c>
      <c r="B497" t="s">
        <v>500</v>
      </c>
      <c r="C497" s="13">
        <v>43253</v>
      </c>
      <c r="D497" s="6" t="s">
        <v>34</v>
      </c>
      <c r="E497" s="6" t="s">
        <v>67</v>
      </c>
      <c r="F497" s="7" t="s">
        <v>508</v>
      </c>
      <c r="G497" s="7">
        <v>536</v>
      </c>
      <c r="H497" s="6" t="s">
        <v>76</v>
      </c>
      <c r="I497" s="6" t="s">
        <v>77</v>
      </c>
      <c r="J497" s="6">
        <v>3</v>
      </c>
      <c r="K497">
        <v>4.4000000000000004</v>
      </c>
      <c r="M497" t="str">
        <f t="shared" si="16"/>
        <v>走幅跳長島楓磨</v>
      </c>
      <c r="N497">
        <f t="shared" si="17"/>
        <v>1</v>
      </c>
    </row>
    <row r="498" spans="1:14" x14ac:dyDescent="0.15">
      <c r="A498" t="s">
        <v>578</v>
      </c>
      <c r="B498" t="s">
        <v>500</v>
      </c>
      <c r="C498" s="15">
        <v>43280</v>
      </c>
      <c r="D498" t="s">
        <v>255</v>
      </c>
      <c r="E498" t="s">
        <v>67</v>
      </c>
      <c r="F498" s="5" t="s">
        <v>571</v>
      </c>
      <c r="G498">
        <v>325</v>
      </c>
      <c r="H498" t="s">
        <v>530</v>
      </c>
      <c r="I498" t="s">
        <v>266</v>
      </c>
      <c r="J498">
        <v>1</v>
      </c>
      <c r="K498">
        <v>1.9</v>
      </c>
      <c r="M498" t="str">
        <f t="shared" si="16"/>
        <v>走幅跳長尾優里愛</v>
      </c>
      <c r="N498">
        <f t="shared" si="17"/>
        <v>1</v>
      </c>
    </row>
    <row r="499" spans="1:14" x14ac:dyDescent="0.15">
      <c r="A499" s="6" t="s">
        <v>349</v>
      </c>
      <c r="B499" s="6" t="s">
        <v>73</v>
      </c>
      <c r="C499" s="13">
        <v>43244</v>
      </c>
      <c r="D499" s="6" t="s">
        <v>462</v>
      </c>
      <c r="E499" s="6" t="s">
        <v>67</v>
      </c>
      <c r="F499" s="7" t="s">
        <v>362</v>
      </c>
      <c r="G499" s="7">
        <v>602</v>
      </c>
      <c r="H499" s="6" t="s">
        <v>76</v>
      </c>
      <c r="I499" s="6" t="s">
        <v>122</v>
      </c>
      <c r="J499" s="6">
        <v>3</v>
      </c>
      <c r="K499">
        <v>-1</v>
      </c>
      <c r="M499" t="str">
        <f t="shared" si="16"/>
        <v>走幅跳長野蒼人</v>
      </c>
      <c r="N499">
        <f t="shared" si="17"/>
        <v>1</v>
      </c>
    </row>
    <row r="500" spans="1:14" x14ac:dyDescent="0.15">
      <c r="A500" t="s">
        <v>578</v>
      </c>
      <c r="B500" t="s">
        <v>500</v>
      </c>
      <c r="C500" s="15">
        <v>43281</v>
      </c>
      <c r="D500" t="s">
        <v>255</v>
      </c>
      <c r="E500" t="s">
        <v>67</v>
      </c>
      <c r="F500" s="5" t="s">
        <v>328</v>
      </c>
      <c r="G500">
        <v>461</v>
      </c>
      <c r="H500" t="s">
        <v>76</v>
      </c>
      <c r="I500" t="s">
        <v>174</v>
      </c>
      <c r="J500">
        <v>1</v>
      </c>
      <c r="K500">
        <v>2.2000000000000002</v>
      </c>
      <c r="M500" t="str">
        <f t="shared" si="16"/>
        <v>走幅跳長野萌果</v>
      </c>
      <c r="N500">
        <f t="shared" si="17"/>
        <v>1</v>
      </c>
    </row>
    <row r="501" spans="1:14" x14ac:dyDescent="0.15">
      <c r="A501" t="s">
        <v>578</v>
      </c>
      <c r="B501" t="s">
        <v>500</v>
      </c>
      <c r="C501" s="15">
        <v>43297</v>
      </c>
      <c r="D501" t="s">
        <v>613</v>
      </c>
      <c r="E501" t="s">
        <v>67</v>
      </c>
      <c r="F501" s="5" t="s">
        <v>595</v>
      </c>
      <c r="G501">
        <v>389</v>
      </c>
      <c r="H501" t="s">
        <v>76</v>
      </c>
      <c r="I501" t="s">
        <v>96</v>
      </c>
      <c r="J501">
        <v>1</v>
      </c>
      <c r="K501">
        <v>-0.2</v>
      </c>
      <c r="M501" t="str">
        <f t="shared" si="16"/>
        <v>走幅跳辻本楓芽</v>
      </c>
      <c r="N501" t="e">
        <f>IF(M501=#REF!,0,1)</f>
        <v>#REF!</v>
      </c>
    </row>
    <row r="502" spans="1:14" x14ac:dyDescent="0.15">
      <c r="A502" t="s">
        <v>705</v>
      </c>
      <c r="B502" t="s">
        <v>500</v>
      </c>
      <c r="C502" s="15">
        <v>43336</v>
      </c>
      <c r="D502" t="s">
        <v>82</v>
      </c>
      <c r="E502" t="s">
        <v>67</v>
      </c>
      <c r="F502" s="5" t="s">
        <v>83</v>
      </c>
      <c r="G502">
        <v>429</v>
      </c>
      <c r="H502" t="s">
        <v>76</v>
      </c>
      <c r="I502" t="s">
        <v>84</v>
      </c>
      <c r="J502">
        <v>2</v>
      </c>
      <c r="K502">
        <v>1.7</v>
      </c>
      <c r="M502" t="str">
        <f t="shared" si="16"/>
        <v>走幅跳天野琉稀</v>
      </c>
      <c r="N502">
        <f t="shared" si="17"/>
        <v>1</v>
      </c>
    </row>
    <row r="503" spans="1:14" x14ac:dyDescent="0.15">
      <c r="A503" t="s">
        <v>532</v>
      </c>
      <c r="B503" t="s">
        <v>73</v>
      </c>
      <c r="C503" s="13">
        <v>43232</v>
      </c>
      <c r="D503" s="6" t="s">
        <v>82</v>
      </c>
      <c r="E503" s="6" t="s">
        <v>67</v>
      </c>
      <c r="F503" s="7" t="s">
        <v>372</v>
      </c>
      <c r="G503" s="7">
        <v>365</v>
      </c>
      <c r="H503" s="6" t="s">
        <v>76</v>
      </c>
      <c r="I503" s="6" t="s">
        <v>108</v>
      </c>
      <c r="J503" s="6">
        <v>3</v>
      </c>
      <c r="K503">
        <v>2.2000000000000002</v>
      </c>
      <c r="M503" t="str">
        <f t="shared" si="16"/>
        <v>走幅跳田場川滉生</v>
      </c>
      <c r="N503" t="e">
        <f>IF(M503=#REF!,0,1)</f>
        <v>#REF!</v>
      </c>
    </row>
    <row r="504" spans="1:14" x14ac:dyDescent="0.15">
      <c r="A504" t="s">
        <v>704</v>
      </c>
      <c r="B504" t="s">
        <v>500</v>
      </c>
      <c r="C504" s="15">
        <v>43317</v>
      </c>
      <c r="D504" t="s">
        <v>35</v>
      </c>
      <c r="E504" t="s">
        <v>67</v>
      </c>
      <c r="F504" s="5" t="s">
        <v>695</v>
      </c>
      <c r="G504">
        <v>345</v>
      </c>
      <c r="H504" t="s">
        <v>76</v>
      </c>
      <c r="I504" t="s">
        <v>81</v>
      </c>
      <c r="J504">
        <v>2</v>
      </c>
      <c r="K504">
        <v>2</v>
      </c>
      <c r="M504" t="str">
        <f t="shared" si="16"/>
        <v>走幅跳田中こころ</v>
      </c>
      <c r="N504">
        <f t="shared" si="17"/>
        <v>1</v>
      </c>
    </row>
    <row r="505" spans="1:14" x14ac:dyDescent="0.15">
      <c r="A505" s="6" t="s">
        <v>349</v>
      </c>
      <c r="B505" s="6" t="s">
        <v>73</v>
      </c>
      <c r="C505" s="15">
        <v>43297</v>
      </c>
      <c r="D505" t="s">
        <v>613</v>
      </c>
      <c r="E505" t="s">
        <v>67</v>
      </c>
      <c r="F505" s="5" t="s">
        <v>600</v>
      </c>
      <c r="G505">
        <v>530</v>
      </c>
      <c r="H505" t="s">
        <v>76</v>
      </c>
      <c r="I505" t="s">
        <v>81</v>
      </c>
      <c r="J505">
        <v>3</v>
      </c>
      <c r="K505">
        <v>-0.3</v>
      </c>
      <c r="M505" t="str">
        <f t="shared" si="16"/>
        <v>走幅跳渡辺颯</v>
      </c>
      <c r="N505" t="e">
        <f>IF(M505=#REF!,0,1)</f>
        <v>#REF!</v>
      </c>
    </row>
    <row r="506" spans="1:14" x14ac:dyDescent="0.15">
      <c r="A506" t="s">
        <v>532</v>
      </c>
      <c r="B506" t="s">
        <v>73</v>
      </c>
      <c r="C506" s="15">
        <v>43297</v>
      </c>
      <c r="D506" t="s">
        <v>613</v>
      </c>
      <c r="E506" t="s">
        <v>67</v>
      </c>
      <c r="F506" s="5" t="s">
        <v>368</v>
      </c>
      <c r="G506">
        <v>450</v>
      </c>
      <c r="H506" t="s">
        <v>76</v>
      </c>
      <c r="I506" t="s">
        <v>369</v>
      </c>
      <c r="J506">
        <v>2</v>
      </c>
      <c r="K506">
        <v>0.4</v>
      </c>
      <c r="M506" t="str">
        <f t="shared" si="16"/>
        <v>走幅跳渡邊里恭</v>
      </c>
      <c r="N506">
        <f t="shared" si="17"/>
        <v>1</v>
      </c>
    </row>
    <row r="507" spans="1:14" x14ac:dyDescent="0.15">
      <c r="A507" t="s">
        <v>717</v>
      </c>
      <c r="B507" t="s">
        <v>500</v>
      </c>
      <c r="C507" s="15">
        <v>43336</v>
      </c>
      <c r="D507" t="s">
        <v>148</v>
      </c>
      <c r="E507" t="s">
        <v>67</v>
      </c>
      <c r="F507" s="5" t="s">
        <v>116</v>
      </c>
      <c r="G507">
        <v>605</v>
      </c>
      <c r="H507" t="s">
        <v>76</v>
      </c>
      <c r="I507" t="s">
        <v>725</v>
      </c>
      <c r="J507">
        <v>2</v>
      </c>
      <c r="K507">
        <v>1.8</v>
      </c>
      <c r="M507" t="str">
        <f t="shared" si="16"/>
        <v>走幅跳土門樹央</v>
      </c>
      <c r="N507" t="e">
        <f>IF(M507=#REF!,0,1)</f>
        <v>#REF!</v>
      </c>
    </row>
    <row r="508" spans="1:14" x14ac:dyDescent="0.15">
      <c r="A508" t="s">
        <v>578</v>
      </c>
      <c r="B508" t="s">
        <v>500</v>
      </c>
      <c r="C508" s="13">
        <v>43232</v>
      </c>
      <c r="D508" s="6" t="s">
        <v>255</v>
      </c>
      <c r="E508" s="6" t="s">
        <v>67</v>
      </c>
      <c r="F508" s="7" t="s">
        <v>438</v>
      </c>
      <c r="G508" s="7">
        <v>385</v>
      </c>
      <c r="H508" s="6" t="s">
        <v>76</v>
      </c>
      <c r="I508" s="6" t="s">
        <v>227</v>
      </c>
      <c r="J508" s="6">
        <v>2</v>
      </c>
      <c r="K508">
        <v>2.1</v>
      </c>
      <c r="M508" t="str">
        <f t="shared" si="16"/>
        <v>走幅跳唐川捺稀</v>
      </c>
      <c r="N508" t="e">
        <f>IF(M508=#REF!,0,1)</f>
        <v>#REF!</v>
      </c>
    </row>
    <row r="509" spans="1:14" x14ac:dyDescent="0.15">
      <c r="A509" t="s">
        <v>705</v>
      </c>
      <c r="B509" t="s">
        <v>500</v>
      </c>
      <c r="C509" s="15">
        <v>43336</v>
      </c>
      <c r="D509" t="s">
        <v>82</v>
      </c>
      <c r="E509" t="s">
        <v>67</v>
      </c>
      <c r="F509" s="5" t="s">
        <v>708</v>
      </c>
      <c r="G509">
        <v>391</v>
      </c>
      <c r="H509" t="s">
        <v>76</v>
      </c>
      <c r="I509" t="s">
        <v>342</v>
      </c>
      <c r="J509">
        <v>1</v>
      </c>
      <c r="K509">
        <v>1.8</v>
      </c>
      <c r="M509" t="str">
        <f t="shared" si="16"/>
        <v>走幅跳藤江諒丞</v>
      </c>
      <c r="N509" t="e">
        <f>IF(M509=#REF!,0,1)</f>
        <v>#REF!</v>
      </c>
    </row>
    <row r="510" spans="1:14" x14ac:dyDescent="0.15">
      <c r="A510" t="s">
        <v>704</v>
      </c>
      <c r="B510" t="s">
        <v>500</v>
      </c>
      <c r="C510" s="15">
        <v>43317</v>
      </c>
      <c r="D510" t="s">
        <v>35</v>
      </c>
      <c r="E510" t="s">
        <v>67</v>
      </c>
      <c r="F510" s="5" t="s">
        <v>226</v>
      </c>
      <c r="G510">
        <v>410</v>
      </c>
      <c r="H510" t="s">
        <v>76</v>
      </c>
      <c r="I510" t="s">
        <v>227</v>
      </c>
      <c r="J510">
        <v>3</v>
      </c>
      <c r="K510">
        <v>3.1</v>
      </c>
      <c r="M510" t="str">
        <f t="shared" si="16"/>
        <v>走幅跳敦賀琴星</v>
      </c>
      <c r="N510">
        <f t="shared" si="17"/>
        <v>1</v>
      </c>
    </row>
    <row r="511" spans="1:14" x14ac:dyDescent="0.15">
      <c r="A511" s="6" t="s">
        <v>461</v>
      </c>
      <c r="B511" s="6" t="s">
        <v>73</v>
      </c>
      <c r="C511" s="13">
        <v>43219</v>
      </c>
      <c r="D511" s="16" t="s">
        <v>88</v>
      </c>
      <c r="E511" s="6" t="s">
        <v>67</v>
      </c>
      <c r="F511" s="7" t="s">
        <v>115</v>
      </c>
      <c r="G511" s="7">
        <v>598</v>
      </c>
      <c r="H511" s="6" t="s">
        <v>76</v>
      </c>
      <c r="I511" s="6" t="s">
        <v>110</v>
      </c>
      <c r="J511" s="6">
        <v>2</v>
      </c>
      <c r="K511">
        <v>0.7</v>
      </c>
      <c r="M511" t="str">
        <f t="shared" si="16"/>
        <v>走幅跳南出竜之介</v>
      </c>
      <c r="N511">
        <f t="shared" si="17"/>
        <v>1</v>
      </c>
    </row>
    <row r="512" spans="1:14" x14ac:dyDescent="0.15">
      <c r="A512" t="s">
        <v>705</v>
      </c>
      <c r="B512" t="s">
        <v>500</v>
      </c>
      <c r="C512" s="15">
        <v>43337</v>
      </c>
      <c r="D512" t="s">
        <v>255</v>
      </c>
      <c r="E512" t="s">
        <v>67</v>
      </c>
      <c r="F512" s="5" t="s">
        <v>224</v>
      </c>
      <c r="G512">
        <v>416</v>
      </c>
      <c r="H512" t="s">
        <v>76</v>
      </c>
      <c r="I512" t="s">
        <v>104</v>
      </c>
      <c r="J512">
        <v>2</v>
      </c>
      <c r="K512">
        <v>1.8</v>
      </c>
      <c r="M512" t="str">
        <f t="shared" si="16"/>
        <v>走幅跳二上優美</v>
      </c>
      <c r="N512" t="e">
        <f>IF(M512=#REF!,0,1)</f>
        <v>#REF!</v>
      </c>
    </row>
    <row r="513" spans="1:14" x14ac:dyDescent="0.15">
      <c r="A513" s="6" t="s">
        <v>349</v>
      </c>
      <c r="B513" s="6" t="s">
        <v>73</v>
      </c>
      <c r="C513" s="13">
        <v>43226</v>
      </c>
      <c r="D513" s="6" t="s">
        <v>35</v>
      </c>
      <c r="E513" s="6" t="s">
        <v>67</v>
      </c>
      <c r="F513" s="7" t="s">
        <v>326</v>
      </c>
      <c r="G513" s="7">
        <v>320</v>
      </c>
      <c r="H513" s="6" t="s">
        <v>76</v>
      </c>
      <c r="I513" s="6" t="s">
        <v>165</v>
      </c>
      <c r="J513" s="6">
        <v>1</v>
      </c>
      <c r="K513">
        <v>3</v>
      </c>
      <c r="M513" t="str">
        <f t="shared" si="16"/>
        <v>走幅跳日根優菜</v>
      </c>
      <c r="N513" t="e">
        <f>IF(M513=#REF!,0,1)</f>
        <v>#REF!</v>
      </c>
    </row>
    <row r="514" spans="1:14" x14ac:dyDescent="0.15">
      <c r="A514" s="6" t="s">
        <v>659</v>
      </c>
      <c r="B514" s="6" t="s">
        <v>73</v>
      </c>
      <c r="C514" s="13">
        <v>43232</v>
      </c>
      <c r="D514" s="6" t="s">
        <v>82</v>
      </c>
      <c r="E514" s="6" t="s">
        <v>67</v>
      </c>
      <c r="F514" s="7" t="s">
        <v>374</v>
      </c>
      <c r="G514" s="7">
        <v>438</v>
      </c>
      <c r="H514" s="6" t="s">
        <v>76</v>
      </c>
      <c r="I514" s="6" t="s">
        <v>99</v>
      </c>
      <c r="J514" s="6">
        <v>2</v>
      </c>
      <c r="K514">
        <v>2</v>
      </c>
      <c r="M514" t="str">
        <f t="shared" ref="M514:M577" si="18">E514&amp;F514</f>
        <v>走幅跳日並楓喜</v>
      </c>
      <c r="N514">
        <f t="shared" si="17"/>
        <v>1</v>
      </c>
    </row>
    <row r="515" spans="1:14" x14ac:dyDescent="0.15">
      <c r="A515" s="6" t="s">
        <v>461</v>
      </c>
      <c r="B515" s="6" t="s">
        <v>73</v>
      </c>
      <c r="C515" s="15">
        <v>43297</v>
      </c>
      <c r="D515" t="s">
        <v>612</v>
      </c>
      <c r="E515" t="s">
        <v>67</v>
      </c>
      <c r="F515" s="5" t="s">
        <v>469</v>
      </c>
      <c r="G515">
        <v>560</v>
      </c>
      <c r="H515" t="s">
        <v>76</v>
      </c>
      <c r="I515" s="6" t="s">
        <v>120</v>
      </c>
      <c r="J515">
        <v>3</v>
      </c>
      <c r="K515">
        <v>0.6</v>
      </c>
      <c r="M515" t="str">
        <f t="shared" si="18"/>
        <v>走幅跳日脇裕次郎</v>
      </c>
      <c r="N515" t="e">
        <f>IF(M515=#REF!,0,1)</f>
        <v>#REF!</v>
      </c>
    </row>
    <row r="516" spans="1:14" x14ac:dyDescent="0.15">
      <c r="A516" s="6" t="s">
        <v>660</v>
      </c>
      <c r="B516" s="6" t="s">
        <v>73</v>
      </c>
      <c r="C516" s="13">
        <v>43253</v>
      </c>
      <c r="D516" s="6" t="s">
        <v>32</v>
      </c>
      <c r="E516" s="6" t="s">
        <v>67</v>
      </c>
      <c r="F516" s="7" t="s">
        <v>200</v>
      </c>
      <c r="G516" s="7">
        <v>336</v>
      </c>
      <c r="H516" s="6" t="s">
        <v>76</v>
      </c>
      <c r="I516" s="6" t="s">
        <v>188</v>
      </c>
      <c r="J516" s="6">
        <v>4</v>
      </c>
      <c r="K516">
        <v>1.1000000000000001</v>
      </c>
      <c r="M516" t="str">
        <f t="shared" si="18"/>
        <v>走幅跳白石大和</v>
      </c>
      <c r="N516">
        <f t="shared" si="17"/>
        <v>1</v>
      </c>
    </row>
    <row r="517" spans="1:14" x14ac:dyDescent="0.15">
      <c r="A517" t="s">
        <v>578</v>
      </c>
      <c r="B517" t="s">
        <v>500</v>
      </c>
      <c r="C517" s="15">
        <v>43297</v>
      </c>
      <c r="D517" t="s">
        <v>611</v>
      </c>
      <c r="E517" t="s">
        <v>67</v>
      </c>
      <c r="F517" s="5" t="s">
        <v>432</v>
      </c>
      <c r="G517">
        <v>312</v>
      </c>
      <c r="H517" t="s">
        <v>76</v>
      </c>
      <c r="I517" t="s">
        <v>108</v>
      </c>
      <c r="J517">
        <v>1</v>
      </c>
      <c r="K517">
        <v>0.4</v>
      </c>
      <c r="M517" t="str">
        <f t="shared" si="18"/>
        <v>走幅跳八木沼歩花</v>
      </c>
      <c r="N517">
        <f t="shared" si="17"/>
        <v>1</v>
      </c>
    </row>
    <row r="518" spans="1:14" x14ac:dyDescent="0.15">
      <c r="A518" t="s">
        <v>717</v>
      </c>
      <c r="B518" t="s">
        <v>500</v>
      </c>
      <c r="C518" s="15">
        <v>43336</v>
      </c>
      <c r="D518" t="s">
        <v>148</v>
      </c>
      <c r="E518" t="s">
        <v>67</v>
      </c>
      <c r="F518" s="5" t="s">
        <v>464</v>
      </c>
      <c r="G518">
        <v>555</v>
      </c>
      <c r="H518" t="s">
        <v>76</v>
      </c>
      <c r="I518" t="s">
        <v>726</v>
      </c>
      <c r="J518">
        <v>1</v>
      </c>
      <c r="K518">
        <v>2</v>
      </c>
      <c r="M518" t="str">
        <f t="shared" si="18"/>
        <v>走幅跳板垣航平</v>
      </c>
      <c r="N518" t="e">
        <f>IF(M518=#REF!,0,1)</f>
        <v>#REF!</v>
      </c>
    </row>
    <row r="519" spans="1:14" x14ac:dyDescent="0.15">
      <c r="A519" t="s">
        <v>659</v>
      </c>
      <c r="B519" t="s">
        <v>500</v>
      </c>
      <c r="C519" s="13">
        <v>43233</v>
      </c>
      <c r="D519" s="6" t="s">
        <v>497</v>
      </c>
      <c r="E519" s="6" t="s">
        <v>67</v>
      </c>
      <c r="F519" s="7" t="s">
        <v>356</v>
      </c>
      <c r="G519" s="7">
        <v>626</v>
      </c>
      <c r="H519" s="6" t="s">
        <v>76</v>
      </c>
      <c r="I519" s="6" t="s">
        <v>357</v>
      </c>
      <c r="J519" s="6" t="s">
        <v>145</v>
      </c>
      <c r="K519">
        <v>1.1000000000000001</v>
      </c>
      <c r="M519" t="str">
        <f t="shared" si="18"/>
        <v>走幅跳板垣颯平</v>
      </c>
      <c r="N519" t="e">
        <f>IF(M519=#REF!,0,1)</f>
        <v>#REF!</v>
      </c>
    </row>
    <row r="520" spans="1:14" x14ac:dyDescent="0.15">
      <c r="A520" s="6" t="s">
        <v>291</v>
      </c>
      <c r="B520" s="6" t="s">
        <v>292</v>
      </c>
      <c r="C520" s="13">
        <v>43233</v>
      </c>
      <c r="D520" s="6" t="s">
        <v>179</v>
      </c>
      <c r="E520" s="6" t="s">
        <v>67</v>
      </c>
      <c r="F520" s="7" t="s">
        <v>210</v>
      </c>
      <c r="G520" s="7">
        <v>341</v>
      </c>
      <c r="H520" s="6" t="s">
        <v>76</v>
      </c>
      <c r="I520" s="6" t="s">
        <v>188</v>
      </c>
      <c r="J520" s="6">
        <v>6</v>
      </c>
      <c r="K520">
        <v>0</v>
      </c>
      <c r="M520" t="str">
        <f t="shared" si="18"/>
        <v>走幅跳飯島空輝</v>
      </c>
      <c r="N520">
        <f t="shared" si="17"/>
        <v>1</v>
      </c>
    </row>
    <row r="521" spans="1:14" x14ac:dyDescent="0.15">
      <c r="A521" t="s">
        <v>532</v>
      </c>
      <c r="B521" t="s">
        <v>73</v>
      </c>
      <c r="C521" s="15">
        <v>43281</v>
      </c>
      <c r="D521" t="s">
        <v>255</v>
      </c>
      <c r="E521" t="s">
        <v>67</v>
      </c>
      <c r="F521" s="5" t="s">
        <v>443</v>
      </c>
      <c r="G521">
        <v>547</v>
      </c>
      <c r="H521" t="s">
        <v>76</v>
      </c>
      <c r="I521" t="s">
        <v>221</v>
      </c>
      <c r="J521">
        <v>3</v>
      </c>
      <c r="K521">
        <v>2.4</v>
      </c>
      <c r="M521" t="str">
        <f t="shared" si="18"/>
        <v>走幅跳布目朱理</v>
      </c>
      <c r="N521">
        <f t="shared" si="17"/>
        <v>1</v>
      </c>
    </row>
    <row r="522" spans="1:14" x14ac:dyDescent="0.15">
      <c r="A522" t="s">
        <v>632</v>
      </c>
      <c r="B522" t="s">
        <v>73</v>
      </c>
      <c r="C522" s="15">
        <v>43268</v>
      </c>
      <c r="D522" t="s">
        <v>270</v>
      </c>
      <c r="E522" t="s">
        <v>67</v>
      </c>
      <c r="F522" s="5" t="s">
        <v>281</v>
      </c>
      <c r="G522">
        <v>376</v>
      </c>
      <c r="H522" t="s">
        <v>76</v>
      </c>
      <c r="I522" t="s">
        <v>188</v>
      </c>
      <c r="J522">
        <v>4</v>
      </c>
      <c r="M522" t="str">
        <f t="shared" si="18"/>
        <v>走幅跳布目友理</v>
      </c>
      <c r="N522">
        <f t="shared" si="17"/>
        <v>1</v>
      </c>
    </row>
    <row r="523" spans="1:14" x14ac:dyDescent="0.15">
      <c r="A523" t="s">
        <v>632</v>
      </c>
      <c r="B523" t="s">
        <v>73</v>
      </c>
      <c r="C523" s="15">
        <v>43268</v>
      </c>
      <c r="D523" t="s">
        <v>270</v>
      </c>
      <c r="E523" t="s">
        <v>67</v>
      </c>
      <c r="F523" s="5" t="s">
        <v>271</v>
      </c>
      <c r="G523">
        <v>271</v>
      </c>
      <c r="H523" t="s">
        <v>76</v>
      </c>
      <c r="I523" t="s">
        <v>272</v>
      </c>
      <c r="J523">
        <v>5</v>
      </c>
      <c r="M523" t="str">
        <f t="shared" si="18"/>
        <v>走幅跳武田美桜</v>
      </c>
      <c r="N523">
        <f t="shared" ref="N523:N571" si="19">IF(M523=M522,0,1)</f>
        <v>1</v>
      </c>
    </row>
    <row r="524" spans="1:14" x14ac:dyDescent="0.15">
      <c r="A524" t="s">
        <v>659</v>
      </c>
      <c r="B524" t="s">
        <v>500</v>
      </c>
      <c r="C524" s="13">
        <v>43233</v>
      </c>
      <c r="D524" s="6" t="s">
        <v>270</v>
      </c>
      <c r="E524" s="6" t="s">
        <v>67</v>
      </c>
      <c r="F524" s="7" t="s">
        <v>446</v>
      </c>
      <c r="G524" s="7">
        <v>261</v>
      </c>
      <c r="H524" s="6" t="s">
        <v>76</v>
      </c>
      <c r="I524" s="6" t="s">
        <v>272</v>
      </c>
      <c r="J524" s="6">
        <v>4</v>
      </c>
      <c r="K524">
        <v>0</v>
      </c>
      <c r="M524" t="str">
        <f t="shared" si="18"/>
        <v>走幅跳風早ゆい</v>
      </c>
      <c r="N524">
        <f t="shared" si="19"/>
        <v>1</v>
      </c>
    </row>
    <row r="525" spans="1:14" x14ac:dyDescent="0.15">
      <c r="A525" t="s">
        <v>632</v>
      </c>
      <c r="B525" t="s">
        <v>73</v>
      </c>
      <c r="C525" s="15">
        <v>43268</v>
      </c>
      <c r="D525" t="s">
        <v>270</v>
      </c>
      <c r="E525" t="s">
        <v>67</v>
      </c>
      <c r="F525" s="5" t="s">
        <v>653</v>
      </c>
      <c r="G525">
        <v>355</v>
      </c>
      <c r="H525" t="s">
        <v>76</v>
      </c>
      <c r="I525" t="s">
        <v>272</v>
      </c>
      <c r="J525">
        <v>6</v>
      </c>
      <c r="M525" t="str">
        <f t="shared" si="18"/>
        <v>走幅跳服部茜</v>
      </c>
      <c r="N525">
        <f t="shared" si="19"/>
        <v>1</v>
      </c>
    </row>
    <row r="526" spans="1:14" x14ac:dyDescent="0.15">
      <c r="A526" t="s">
        <v>632</v>
      </c>
      <c r="B526" t="s">
        <v>73</v>
      </c>
      <c r="C526" s="15">
        <v>43268</v>
      </c>
      <c r="D526" t="s">
        <v>270</v>
      </c>
      <c r="E526" t="s">
        <v>67</v>
      </c>
      <c r="F526" s="5" t="s">
        <v>276</v>
      </c>
      <c r="G526">
        <v>327</v>
      </c>
      <c r="H526" t="s">
        <v>76</v>
      </c>
      <c r="I526" t="s">
        <v>188</v>
      </c>
      <c r="J526">
        <v>4</v>
      </c>
      <c r="M526" t="str">
        <f t="shared" si="18"/>
        <v>走幅跳福井花歩</v>
      </c>
      <c r="N526">
        <f t="shared" si="19"/>
        <v>1</v>
      </c>
    </row>
    <row r="527" spans="1:14" x14ac:dyDescent="0.15">
      <c r="A527" s="6" t="s">
        <v>291</v>
      </c>
      <c r="B527" s="6" t="s">
        <v>292</v>
      </c>
      <c r="C527" s="15">
        <v>43280</v>
      </c>
      <c r="D527" t="s">
        <v>82</v>
      </c>
      <c r="E527" t="s">
        <v>67</v>
      </c>
      <c r="F527" s="5" t="s">
        <v>366</v>
      </c>
      <c r="G527">
        <v>393</v>
      </c>
      <c r="H527" t="s">
        <v>530</v>
      </c>
      <c r="I527" t="s">
        <v>261</v>
      </c>
      <c r="J527">
        <v>1</v>
      </c>
      <c r="K527">
        <v>0.6</v>
      </c>
      <c r="M527" t="str">
        <f t="shared" si="18"/>
        <v>走幅跳福田悠介</v>
      </c>
      <c r="N527">
        <f t="shared" si="19"/>
        <v>1</v>
      </c>
    </row>
    <row r="528" spans="1:14" x14ac:dyDescent="0.15">
      <c r="A528" s="6" t="s">
        <v>72</v>
      </c>
      <c r="B528" s="6" t="s">
        <v>73</v>
      </c>
      <c r="C528" s="13">
        <v>43219</v>
      </c>
      <c r="D528" s="6" t="s">
        <v>179</v>
      </c>
      <c r="E528" s="6" t="s">
        <v>67</v>
      </c>
      <c r="F528" s="7" t="s">
        <v>201</v>
      </c>
      <c r="G528" s="7">
        <v>308</v>
      </c>
      <c r="H528" s="6" t="s">
        <v>76</v>
      </c>
      <c r="I528" s="6" t="s">
        <v>190</v>
      </c>
      <c r="J528" s="6">
        <v>5</v>
      </c>
      <c r="K528">
        <v>0</v>
      </c>
      <c r="M528" t="str">
        <f t="shared" si="18"/>
        <v>走幅跳福田涼介</v>
      </c>
      <c r="N528">
        <f t="shared" si="19"/>
        <v>1</v>
      </c>
    </row>
    <row r="529" spans="1:14" x14ac:dyDescent="0.15">
      <c r="A529" t="s">
        <v>717</v>
      </c>
      <c r="B529" t="s">
        <v>500</v>
      </c>
      <c r="C529" s="15">
        <v>43336</v>
      </c>
      <c r="D529" t="s">
        <v>148</v>
      </c>
      <c r="E529" t="s">
        <v>67</v>
      </c>
      <c r="F529" s="5" t="s">
        <v>731</v>
      </c>
      <c r="G529">
        <v>619</v>
      </c>
      <c r="H529" t="s">
        <v>76</v>
      </c>
      <c r="I529" t="s">
        <v>726</v>
      </c>
      <c r="J529">
        <v>2</v>
      </c>
      <c r="K529">
        <v>2.1</v>
      </c>
      <c r="M529" t="str">
        <f t="shared" si="18"/>
        <v>走幅跳平吹鷹也</v>
      </c>
      <c r="N529">
        <f t="shared" si="19"/>
        <v>1</v>
      </c>
    </row>
    <row r="530" spans="1:14" x14ac:dyDescent="0.15">
      <c r="A530" s="6" t="s">
        <v>349</v>
      </c>
      <c r="B530" s="6" t="s">
        <v>73</v>
      </c>
      <c r="C530" s="13">
        <v>43233</v>
      </c>
      <c r="D530" s="6" t="s">
        <v>270</v>
      </c>
      <c r="E530" s="6" t="s">
        <v>67</v>
      </c>
      <c r="F530" s="7" t="s">
        <v>449</v>
      </c>
      <c r="G530" s="7">
        <v>292</v>
      </c>
      <c r="H530" s="6" t="s">
        <v>76</v>
      </c>
      <c r="I530" s="6" t="s">
        <v>188</v>
      </c>
      <c r="J530" s="6">
        <v>6</v>
      </c>
      <c r="K530">
        <v>0</v>
      </c>
      <c r="M530" t="str">
        <f t="shared" si="18"/>
        <v>走幅跳平沢虹華</v>
      </c>
      <c r="N530">
        <f t="shared" si="19"/>
        <v>1</v>
      </c>
    </row>
    <row r="531" spans="1:14" x14ac:dyDescent="0.15">
      <c r="A531" s="6" t="s">
        <v>72</v>
      </c>
      <c r="B531" s="6" t="s">
        <v>73</v>
      </c>
      <c r="C531" s="13">
        <v>43253</v>
      </c>
      <c r="D531" s="6" t="s">
        <v>32</v>
      </c>
      <c r="E531" s="6" t="s">
        <v>67</v>
      </c>
      <c r="F531" s="7" t="s">
        <v>515</v>
      </c>
      <c r="G531" s="7">
        <v>308</v>
      </c>
      <c r="H531" s="6" t="s">
        <v>76</v>
      </c>
      <c r="I531" s="6" t="s">
        <v>188</v>
      </c>
      <c r="J531" s="6">
        <v>5</v>
      </c>
      <c r="K531">
        <v>-0.5</v>
      </c>
      <c r="M531" t="str">
        <f t="shared" si="18"/>
        <v>走幅跳平澤宗也</v>
      </c>
      <c r="N531">
        <f t="shared" si="19"/>
        <v>1</v>
      </c>
    </row>
    <row r="532" spans="1:14" x14ac:dyDescent="0.15">
      <c r="A532" t="s">
        <v>632</v>
      </c>
      <c r="B532" t="s">
        <v>73</v>
      </c>
      <c r="C532" s="15">
        <v>43268</v>
      </c>
      <c r="D532" t="s">
        <v>179</v>
      </c>
      <c r="E532" t="s">
        <v>67</v>
      </c>
      <c r="F532" s="5" t="s">
        <v>208</v>
      </c>
      <c r="G532">
        <v>360</v>
      </c>
      <c r="H532" t="s">
        <v>76</v>
      </c>
      <c r="I532" t="s">
        <v>188</v>
      </c>
      <c r="J532">
        <v>5</v>
      </c>
      <c r="M532" t="str">
        <f t="shared" si="18"/>
        <v>走幅跳豊原隆介</v>
      </c>
      <c r="N532">
        <f t="shared" si="19"/>
        <v>1</v>
      </c>
    </row>
    <row r="533" spans="1:14" x14ac:dyDescent="0.15">
      <c r="A533" t="s">
        <v>632</v>
      </c>
      <c r="B533" t="s">
        <v>73</v>
      </c>
      <c r="C533" s="15">
        <v>43268</v>
      </c>
      <c r="D533" t="s">
        <v>179</v>
      </c>
      <c r="E533" t="s">
        <v>67</v>
      </c>
      <c r="F533" s="5" t="s">
        <v>187</v>
      </c>
      <c r="G533">
        <v>324</v>
      </c>
      <c r="H533" t="s">
        <v>76</v>
      </c>
      <c r="I533" t="s">
        <v>188</v>
      </c>
      <c r="J533">
        <v>5</v>
      </c>
      <c r="M533" t="str">
        <f t="shared" si="18"/>
        <v>走幅跳堀澤仁景</v>
      </c>
      <c r="N533">
        <f t="shared" si="19"/>
        <v>1</v>
      </c>
    </row>
    <row r="534" spans="1:14" x14ac:dyDescent="0.15">
      <c r="A534" s="6" t="s">
        <v>660</v>
      </c>
      <c r="B534" s="6" t="s">
        <v>73</v>
      </c>
      <c r="C534" s="13">
        <v>43253</v>
      </c>
      <c r="D534" s="6" t="s">
        <v>32</v>
      </c>
      <c r="E534" s="6" t="s">
        <v>67</v>
      </c>
      <c r="F534" s="7" t="s">
        <v>185</v>
      </c>
      <c r="G534" s="7">
        <v>394</v>
      </c>
      <c r="H534" s="6" t="s">
        <v>76</v>
      </c>
      <c r="I534" s="6" t="s">
        <v>186</v>
      </c>
      <c r="J534" s="6">
        <v>6</v>
      </c>
      <c r="K534">
        <v>1.1000000000000001</v>
      </c>
      <c r="M534" t="str">
        <f t="shared" si="18"/>
        <v>走幅跳本田孝仁</v>
      </c>
      <c r="N534">
        <f t="shared" si="19"/>
        <v>1</v>
      </c>
    </row>
    <row r="535" spans="1:14" x14ac:dyDescent="0.15">
      <c r="A535" t="s">
        <v>675</v>
      </c>
      <c r="B535" t="s">
        <v>73</v>
      </c>
      <c r="C535" s="13">
        <v>43244</v>
      </c>
      <c r="D535" s="6" t="s">
        <v>480</v>
      </c>
      <c r="E535" s="6" t="s">
        <v>67</v>
      </c>
      <c r="F535" s="7" t="s">
        <v>331</v>
      </c>
      <c r="G535" s="7">
        <v>454</v>
      </c>
      <c r="H535" s="6" t="s">
        <v>76</v>
      </c>
      <c r="I535" s="6" t="s">
        <v>143</v>
      </c>
      <c r="J535" s="6">
        <v>2</v>
      </c>
      <c r="K535">
        <v>-0.8</v>
      </c>
      <c r="M535" t="str">
        <f t="shared" si="18"/>
        <v>走幅跳本田桃子</v>
      </c>
      <c r="N535">
        <f t="shared" si="19"/>
        <v>1</v>
      </c>
    </row>
    <row r="536" spans="1:14" x14ac:dyDescent="0.15">
      <c r="A536" s="6" t="s">
        <v>72</v>
      </c>
      <c r="B536" s="6" t="s">
        <v>73</v>
      </c>
      <c r="C536" s="13">
        <v>43219</v>
      </c>
      <c r="D536" s="6" t="s">
        <v>179</v>
      </c>
      <c r="E536" s="6" t="s">
        <v>67</v>
      </c>
      <c r="F536" s="7" t="s">
        <v>202</v>
      </c>
      <c r="G536" s="7">
        <v>320</v>
      </c>
      <c r="H536" s="6" t="s">
        <v>76</v>
      </c>
      <c r="I536" s="6" t="s">
        <v>203</v>
      </c>
      <c r="J536" s="6">
        <v>4</v>
      </c>
      <c r="K536">
        <v>0</v>
      </c>
      <c r="M536" t="str">
        <f t="shared" si="18"/>
        <v>走幅跳本田櫂晴</v>
      </c>
      <c r="N536">
        <f t="shared" si="19"/>
        <v>1</v>
      </c>
    </row>
    <row r="537" spans="1:14" x14ac:dyDescent="0.15">
      <c r="A537" s="6" t="s">
        <v>349</v>
      </c>
      <c r="B537" s="6" t="s">
        <v>73</v>
      </c>
      <c r="C537" s="15">
        <v>43280</v>
      </c>
      <c r="D537" t="s">
        <v>82</v>
      </c>
      <c r="E537" t="s">
        <v>67</v>
      </c>
      <c r="F537" s="5" t="s">
        <v>377</v>
      </c>
      <c r="G537">
        <v>472</v>
      </c>
      <c r="H537" t="s">
        <v>530</v>
      </c>
      <c r="I537" t="s">
        <v>99</v>
      </c>
      <c r="J537">
        <v>2</v>
      </c>
      <c r="K537">
        <v>-0.1</v>
      </c>
      <c r="M537" t="str">
        <f t="shared" si="18"/>
        <v>走幅跳名古屋玲二</v>
      </c>
      <c r="N537">
        <f t="shared" si="19"/>
        <v>1</v>
      </c>
    </row>
    <row r="538" spans="1:14" x14ac:dyDescent="0.15">
      <c r="A538" t="s">
        <v>578</v>
      </c>
      <c r="B538" t="s">
        <v>500</v>
      </c>
      <c r="C538" s="13">
        <v>43226</v>
      </c>
      <c r="D538" s="6" t="s">
        <v>82</v>
      </c>
      <c r="E538" s="6" t="s">
        <v>67</v>
      </c>
      <c r="F538" s="7" t="s">
        <v>293</v>
      </c>
      <c r="G538" s="7">
        <v>403</v>
      </c>
      <c r="H538" s="6" t="s">
        <v>76</v>
      </c>
      <c r="I538" s="6" t="s">
        <v>92</v>
      </c>
      <c r="J538" s="6">
        <v>1</v>
      </c>
      <c r="K538">
        <v>1.6</v>
      </c>
      <c r="M538" t="str">
        <f t="shared" si="18"/>
        <v>走幅跳茂木亮磨</v>
      </c>
      <c r="N538" t="e">
        <f>IF(M538=#REF!,0,1)</f>
        <v>#REF!</v>
      </c>
    </row>
    <row r="539" spans="1:14" x14ac:dyDescent="0.15">
      <c r="A539" t="s">
        <v>705</v>
      </c>
      <c r="B539" t="s">
        <v>500</v>
      </c>
      <c r="C539" s="15">
        <v>43337</v>
      </c>
      <c r="D539" t="s">
        <v>255</v>
      </c>
      <c r="E539" t="s">
        <v>67</v>
      </c>
      <c r="F539" s="5" t="s">
        <v>431</v>
      </c>
      <c r="G539">
        <v>336</v>
      </c>
      <c r="H539" t="s">
        <v>76</v>
      </c>
      <c r="I539" t="s">
        <v>108</v>
      </c>
      <c r="J539">
        <v>1</v>
      </c>
      <c r="K539">
        <v>1.5</v>
      </c>
      <c r="M539" t="str">
        <f t="shared" si="18"/>
        <v>走幅跳矢吹天音</v>
      </c>
      <c r="N539">
        <f t="shared" si="19"/>
        <v>1</v>
      </c>
    </row>
    <row r="540" spans="1:14" x14ac:dyDescent="0.15">
      <c r="A540" s="6" t="s">
        <v>349</v>
      </c>
      <c r="B540" s="6" t="s">
        <v>73</v>
      </c>
      <c r="C540" s="15">
        <v>43266</v>
      </c>
      <c r="D540" t="s">
        <v>255</v>
      </c>
      <c r="E540" t="s">
        <v>67</v>
      </c>
      <c r="F540" s="5" t="s">
        <v>567</v>
      </c>
      <c r="G540">
        <v>296</v>
      </c>
      <c r="H540" t="s">
        <v>530</v>
      </c>
      <c r="I540" t="s">
        <v>81</v>
      </c>
      <c r="J540">
        <v>1</v>
      </c>
      <c r="K540">
        <v>1.3</v>
      </c>
      <c r="M540" t="str">
        <f t="shared" si="18"/>
        <v>走幅跳矢田蒼梛</v>
      </c>
      <c r="N540" t="e">
        <f>IF(M540=#REF!,0,1)</f>
        <v>#REF!</v>
      </c>
    </row>
    <row r="541" spans="1:14" x14ac:dyDescent="0.15">
      <c r="A541" t="s">
        <v>717</v>
      </c>
      <c r="B541" t="s">
        <v>500</v>
      </c>
      <c r="C541" s="15">
        <v>43336</v>
      </c>
      <c r="D541" t="s">
        <v>741</v>
      </c>
      <c r="E541" t="s">
        <v>67</v>
      </c>
      <c r="F541" s="5" t="s">
        <v>237</v>
      </c>
      <c r="G541">
        <v>531</v>
      </c>
      <c r="H541" t="s">
        <v>76</v>
      </c>
      <c r="I541" t="s">
        <v>728</v>
      </c>
      <c r="J541">
        <v>2</v>
      </c>
      <c r="K541">
        <v>1.1000000000000001</v>
      </c>
      <c r="M541" t="str">
        <f t="shared" si="18"/>
        <v>走幅跳矢萩雪奈</v>
      </c>
      <c r="N541" t="e">
        <f>IF(M541=#REF!,0,1)</f>
        <v>#REF!</v>
      </c>
    </row>
    <row r="542" spans="1:14" x14ac:dyDescent="0.15">
      <c r="A542" t="s">
        <v>704</v>
      </c>
      <c r="B542" t="s">
        <v>500</v>
      </c>
      <c r="C542" s="15">
        <v>43317</v>
      </c>
      <c r="D542" t="s">
        <v>35</v>
      </c>
      <c r="E542" t="s">
        <v>67</v>
      </c>
      <c r="F542" s="5" t="s">
        <v>236</v>
      </c>
      <c r="G542">
        <v>504</v>
      </c>
      <c r="H542" t="s">
        <v>76</v>
      </c>
      <c r="I542" t="s">
        <v>345</v>
      </c>
      <c r="J542">
        <v>3</v>
      </c>
      <c r="K542">
        <v>2.1</v>
      </c>
      <c r="M542" t="str">
        <f t="shared" si="18"/>
        <v>走幅跳林ちひろ</v>
      </c>
      <c r="N542" t="e">
        <f>IF(M542=#REF!,0,1)</f>
        <v>#REF!</v>
      </c>
    </row>
    <row r="543" spans="1:14" x14ac:dyDescent="0.15">
      <c r="A543" s="6" t="s">
        <v>349</v>
      </c>
      <c r="B543" s="6" t="s">
        <v>73</v>
      </c>
      <c r="C543" s="15">
        <v>43297</v>
      </c>
      <c r="D543" t="s">
        <v>612</v>
      </c>
      <c r="E543" t="s">
        <v>67</v>
      </c>
      <c r="F543" s="5" t="s">
        <v>353</v>
      </c>
      <c r="G543">
        <v>505</v>
      </c>
      <c r="H543" t="s">
        <v>76</v>
      </c>
      <c r="I543" t="s">
        <v>137</v>
      </c>
      <c r="J543">
        <v>2</v>
      </c>
      <c r="K543">
        <v>0.1</v>
      </c>
      <c r="M543" t="str">
        <f t="shared" si="18"/>
        <v>走幅跳林愛斗</v>
      </c>
      <c r="N543">
        <f t="shared" si="19"/>
        <v>1</v>
      </c>
    </row>
    <row r="544" spans="1:14" x14ac:dyDescent="0.15">
      <c r="A544" t="s">
        <v>578</v>
      </c>
      <c r="B544" t="s">
        <v>500</v>
      </c>
      <c r="C544" s="15">
        <v>43267</v>
      </c>
      <c r="D544" t="s">
        <v>82</v>
      </c>
      <c r="E544" t="s">
        <v>67</v>
      </c>
      <c r="F544" s="5" t="s">
        <v>541</v>
      </c>
      <c r="G544">
        <v>463</v>
      </c>
      <c r="H544" t="s">
        <v>76</v>
      </c>
      <c r="I544" t="s">
        <v>342</v>
      </c>
      <c r="J544">
        <v>2</v>
      </c>
      <c r="K544">
        <v>0.4</v>
      </c>
      <c r="M544" t="str">
        <f t="shared" si="18"/>
        <v>走幅跳鈴木侑輝</v>
      </c>
      <c r="N544" t="e">
        <f>IF(M544=#REF!,0,1)</f>
        <v>#REF!</v>
      </c>
    </row>
    <row r="545" spans="1:14" x14ac:dyDescent="0.15">
      <c r="A545" t="s">
        <v>662</v>
      </c>
      <c r="B545" t="s">
        <v>500</v>
      </c>
      <c r="C545" s="13">
        <v>43253</v>
      </c>
      <c r="D545" s="6" t="s">
        <v>32</v>
      </c>
      <c r="E545" s="6" t="s">
        <v>67</v>
      </c>
      <c r="F545" s="7" t="s">
        <v>510</v>
      </c>
      <c r="G545" s="7">
        <v>295</v>
      </c>
      <c r="H545" s="6" t="s">
        <v>76</v>
      </c>
      <c r="I545" s="6" t="s">
        <v>183</v>
      </c>
      <c r="J545" s="6">
        <v>3</v>
      </c>
      <c r="K545">
        <v>0.6</v>
      </c>
      <c r="M545" t="str">
        <f t="shared" si="18"/>
        <v>走幅跳六車駿</v>
      </c>
      <c r="N545" t="e">
        <f>IF(M545=#REF!,0,1)</f>
        <v>#REF!</v>
      </c>
    </row>
    <row r="546" spans="1:14" x14ac:dyDescent="0.15">
      <c r="A546" t="s">
        <v>705</v>
      </c>
      <c r="B546" t="s">
        <v>500</v>
      </c>
      <c r="C546" s="15">
        <v>43336</v>
      </c>
      <c r="D546" t="s">
        <v>82</v>
      </c>
      <c r="E546" t="s">
        <v>67</v>
      </c>
      <c r="F546" s="5" t="s">
        <v>538</v>
      </c>
      <c r="G546">
        <v>372</v>
      </c>
      <c r="H546" t="s">
        <v>76</v>
      </c>
      <c r="I546" t="s">
        <v>369</v>
      </c>
      <c r="J546">
        <v>1</v>
      </c>
      <c r="K546">
        <v>1.8</v>
      </c>
      <c r="M546" t="str">
        <f t="shared" si="18"/>
        <v>走幅跳鷲尾征</v>
      </c>
      <c r="N546">
        <f t="shared" si="19"/>
        <v>1</v>
      </c>
    </row>
    <row r="547" spans="1:14" x14ac:dyDescent="0.15">
      <c r="A547" t="s">
        <v>632</v>
      </c>
      <c r="B547" t="s">
        <v>73</v>
      </c>
      <c r="C547" s="15">
        <v>43268</v>
      </c>
      <c r="D547" t="s">
        <v>179</v>
      </c>
      <c r="E547" t="s">
        <v>67</v>
      </c>
      <c r="F547" s="5" t="s">
        <v>207</v>
      </c>
      <c r="G547">
        <v>330</v>
      </c>
      <c r="H547" t="s">
        <v>76</v>
      </c>
      <c r="I547" t="s">
        <v>188</v>
      </c>
      <c r="J547">
        <v>4</v>
      </c>
      <c r="M547" t="str">
        <f t="shared" si="18"/>
        <v>走幅跳廣瀬太一</v>
      </c>
      <c r="N547" t="e">
        <f>IF(M547=#REF!,0,1)</f>
        <v>#REF!</v>
      </c>
    </row>
    <row r="548" spans="1:14" x14ac:dyDescent="0.15">
      <c r="A548" t="s">
        <v>632</v>
      </c>
      <c r="B548" t="s">
        <v>73</v>
      </c>
      <c r="C548" s="15">
        <v>43268</v>
      </c>
      <c r="D548" t="s">
        <v>270</v>
      </c>
      <c r="E548" t="s">
        <v>67</v>
      </c>
      <c r="F548" s="5" t="s">
        <v>275</v>
      </c>
      <c r="G548">
        <v>335</v>
      </c>
      <c r="H548" t="s">
        <v>76</v>
      </c>
      <c r="I548" t="s">
        <v>183</v>
      </c>
      <c r="J548">
        <v>4</v>
      </c>
      <c r="M548" t="str">
        <f t="shared" si="18"/>
        <v>走幅跳廣田彩華</v>
      </c>
      <c r="N548">
        <f t="shared" si="19"/>
        <v>1</v>
      </c>
    </row>
    <row r="549" spans="1:14" x14ac:dyDescent="0.15">
      <c r="A549" t="s">
        <v>705</v>
      </c>
      <c r="B549" t="s">
        <v>500</v>
      </c>
      <c r="C549" s="15">
        <v>43337</v>
      </c>
      <c r="D549" t="s">
        <v>255</v>
      </c>
      <c r="E549" t="s">
        <v>67</v>
      </c>
      <c r="F549" s="5" t="s">
        <v>713</v>
      </c>
      <c r="G549">
        <v>307</v>
      </c>
      <c r="H549" t="s">
        <v>76</v>
      </c>
      <c r="I549" t="s">
        <v>221</v>
      </c>
      <c r="J549">
        <v>1</v>
      </c>
      <c r="K549">
        <v>1.2</v>
      </c>
      <c r="M549" t="str">
        <f t="shared" si="18"/>
        <v>走幅跳廣澤ゆゆか</v>
      </c>
      <c r="N549">
        <f t="shared" si="19"/>
        <v>1</v>
      </c>
    </row>
    <row r="550" spans="1:14" x14ac:dyDescent="0.15">
      <c r="A550" t="s">
        <v>632</v>
      </c>
      <c r="B550" t="s">
        <v>73</v>
      </c>
      <c r="C550" s="15">
        <v>43268</v>
      </c>
      <c r="D550" t="s">
        <v>270</v>
      </c>
      <c r="E550" t="s">
        <v>67</v>
      </c>
      <c r="F550" s="5" t="s">
        <v>290</v>
      </c>
      <c r="G550">
        <v>417</v>
      </c>
      <c r="H550" t="s">
        <v>76</v>
      </c>
      <c r="I550" t="s">
        <v>186</v>
      </c>
      <c r="J550">
        <v>6</v>
      </c>
      <c r="M550" t="str">
        <f t="shared" si="18"/>
        <v>走幅跳澤向美樹</v>
      </c>
      <c r="N550">
        <f t="shared" si="19"/>
        <v>1</v>
      </c>
    </row>
    <row r="551" spans="1:14" x14ac:dyDescent="0.15">
      <c r="A551" t="s">
        <v>499</v>
      </c>
      <c r="B551" t="s">
        <v>500</v>
      </c>
      <c r="C551" s="13">
        <v>43219</v>
      </c>
      <c r="D551" s="6" t="s">
        <v>179</v>
      </c>
      <c r="E551" s="6" t="s">
        <v>67</v>
      </c>
      <c r="F551" s="7" t="s">
        <v>184</v>
      </c>
      <c r="G551" s="7">
        <v>276</v>
      </c>
      <c r="H551" s="6" t="s">
        <v>76</v>
      </c>
      <c r="I551" s="6" t="s">
        <v>181</v>
      </c>
      <c r="J551" s="6">
        <v>4</v>
      </c>
      <c r="K551">
        <v>0</v>
      </c>
      <c r="M551" t="str">
        <f t="shared" si="18"/>
        <v>走幅跳澤田涼</v>
      </c>
      <c r="N551">
        <f t="shared" si="19"/>
        <v>1</v>
      </c>
    </row>
    <row r="552" spans="1:14" x14ac:dyDescent="0.15">
      <c r="A552" s="6" t="s">
        <v>665</v>
      </c>
      <c r="B552" s="6" t="s">
        <v>73</v>
      </c>
      <c r="C552" s="15">
        <v>43280</v>
      </c>
      <c r="D552" t="s">
        <v>82</v>
      </c>
      <c r="E552" t="s">
        <v>67</v>
      </c>
      <c r="F552" s="5" t="s">
        <v>535</v>
      </c>
      <c r="G552">
        <v>419</v>
      </c>
      <c r="H552" t="s">
        <v>530</v>
      </c>
      <c r="I552" t="s">
        <v>96</v>
      </c>
      <c r="J552">
        <v>2</v>
      </c>
      <c r="K552">
        <v>0.7</v>
      </c>
      <c r="M552" t="str">
        <f t="shared" si="18"/>
        <v>走幅跳齋藤松一</v>
      </c>
      <c r="N552">
        <f t="shared" si="19"/>
        <v>1</v>
      </c>
    </row>
    <row r="553" spans="1:14" x14ac:dyDescent="0.15">
      <c r="A553" s="6" t="s">
        <v>532</v>
      </c>
      <c r="B553" s="6" t="s">
        <v>73</v>
      </c>
      <c r="C553" s="15">
        <v>43266</v>
      </c>
      <c r="D553" t="s">
        <v>82</v>
      </c>
      <c r="E553" t="s">
        <v>67</v>
      </c>
      <c r="F553" s="5" t="s">
        <v>365</v>
      </c>
      <c r="G553">
        <v>387</v>
      </c>
      <c r="H553" t="s">
        <v>530</v>
      </c>
      <c r="I553" t="s">
        <v>261</v>
      </c>
      <c r="J553">
        <v>1</v>
      </c>
      <c r="K553">
        <v>1.8</v>
      </c>
      <c r="M553" t="str">
        <f t="shared" si="18"/>
        <v>走幅跳萬龍来</v>
      </c>
      <c r="N553" t="e">
        <f>IF(M553=#REF!,0,1)</f>
        <v>#REF!</v>
      </c>
    </row>
    <row r="554" spans="1:14" x14ac:dyDescent="0.15">
      <c r="A554" t="s">
        <v>705</v>
      </c>
      <c r="B554" t="s">
        <v>500</v>
      </c>
      <c r="C554" s="15">
        <v>43337</v>
      </c>
      <c r="D554" t="s">
        <v>255</v>
      </c>
      <c r="E554" t="s">
        <v>67</v>
      </c>
      <c r="F554" s="5" t="s">
        <v>518</v>
      </c>
      <c r="G554">
        <v>389</v>
      </c>
      <c r="H554" t="s">
        <v>76</v>
      </c>
      <c r="I554" t="s">
        <v>104</v>
      </c>
      <c r="J554">
        <v>1</v>
      </c>
      <c r="K554">
        <v>0.7</v>
      </c>
      <c r="M554" t="str">
        <f t="shared" si="18"/>
        <v>走幅跳髙橋愛花</v>
      </c>
      <c r="N554" t="e">
        <f>IF(M554=#REF!,0,1)</f>
        <v>#REF!</v>
      </c>
    </row>
    <row r="555" spans="1:14" x14ac:dyDescent="0.15">
      <c r="A555" s="6" t="s">
        <v>461</v>
      </c>
      <c r="B555" s="6" t="s">
        <v>73</v>
      </c>
      <c r="C555" s="13">
        <v>43244</v>
      </c>
      <c r="D555" s="6" t="s">
        <v>480</v>
      </c>
      <c r="E555" s="6" t="s">
        <v>67</v>
      </c>
      <c r="F555" s="7" t="s">
        <v>332</v>
      </c>
      <c r="G555" s="7">
        <v>484</v>
      </c>
      <c r="H555" s="6" t="s">
        <v>76</v>
      </c>
      <c r="I555" s="6" t="s">
        <v>140</v>
      </c>
      <c r="J555" s="6">
        <v>1</v>
      </c>
      <c r="K555">
        <v>0.4</v>
      </c>
      <c r="M555" t="str">
        <f t="shared" si="18"/>
        <v>走幅跳髙橋菜摘</v>
      </c>
      <c r="N555" t="e">
        <f>IF(M555=#REF!,0,1)</f>
        <v>#REF!</v>
      </c>
    </row>
    <row r="556" spans="1:14" x14ac:dyDescent="0.15">
      <c r="A556" t="s">
        <v>632</v>
      </c>
      <c r="B556" t="s">
        <v>73</v>
      </c>
      <c r="C556" s="15">
        <v>43268</v>
      </c>
      <c r="D556" t="s">
        <v>270</v>
      </c>
      <c r="E556" t="s">
        <v>67</v>
      </c>
      <c r="F556" s="5" t="s">
        <v>654</v>
      </c>
      <c r="G556">
        <v>313</v>
      </c>
      <c r="H556" t="s">
        <v>76</v>
      </c>
      <c r="I556" t="s">
        <v>186</v>
      </c>
      <c r="J556">
        <v>4</v>
      </c>
      <c r="M556" t="str">
        <f t="shared" si="18"/>
        <v>走幅跳髙橋碧衣</v>
      </c>
      <c r="N556" t="e">
        <f>IF(M556=#REF!,0,1)</f>
        <v>#REF!</v>
      </c>
    </row>
    <row r="557" spans="1:14" x14ac:dyDescent="0.15">
      <c r="A557" t="s">
        <v>674</v>
      </c>
      <c r="B557" t="s">
        <v>500</v>
      </c>
      <c r="C557" s="13">
        <v>43244</v>
      </c>
      <c r="D557" s="6" t="s">
        <v>480</v>
      </c>
      <c r="E557" s="6" t="s">
        <v>67</v>
      </c>
      <c r="F557" s="7" t="s">
        <v>219</v>
      </c>
      <c r="G557" s="7">
        <v>423</v>
      </c>
      <c r="H557" s="6" t="s">
        <v>76</v>
      </c>
      <c r="I557" s="6" t="s">
        <v>140</v>
      </c>
      <c r="J557" s="6">
        <v>3</v>
      </c>
      <c r="K557">
        <v>-1.6</v>
      </c>
      <c r="M557" t="str">
        <f t="shared" si="18"/>
        <v>走幅跳髙橋柚葉</v>
      </c>
      <c r="N557">
        <f t="shared" si="19"/>
        <v>1</v>
      </c>
    </row>
    <row r="558" spans="1:14" x14ac:dyDescent="0.15">
      <c r="A558" s="6" t="s">
        <v>72</v>
      </c>
      <c r="B558" s="6" t="s">
        <v>73</v>
      </c>
      <c r="C558" s="13">
        <v>43219</v>
      </c>
      <c r="D558" s="16" t="s">
        <v>82</v>
      </c>
      <c r="E558" s="6" t="s">
        <v>67</v>
      </c>
      <c r="F558" s="7" t="s">
        <v>91</v>
      </c>
      <c r="G558" s="7">
        <v>417</v>
      </c>
      <c r="H558" s="6" t="s">
        <v>76</v>
      </c>
      <c r="I558" s="6" t="s">
        <v>92</v>
      </c>
      <c r="J558" s="6">
        <v>2</v>
      </c>
      <c r="K558">
        <v>1.1000000000000001</v>
      </c>
      <c r="M558" t="str">
        <f t="shared" si="18"/>
        <v>走幅跳髙橋祐平</v>
      </c>
      <c r="N558">
        <f t="shared" si="19"/>
        <v>1</v>
      </c>
    </row>
    <row r="559" spans="1:14" x14ac:dyDescent="0.15">
      <c r="A559" s="6" t="s">
        <v>72</v>
      </c>
      <c r="B559" s="6" t="s">
        <v>73</v>
      </c>
      <c r="C559" s="15">
        <v>43266</v>
      </c>
      <c r="D559" t="s">
        <v>255</v>
      </c>
      <c r="E559" t="s">
        <v>67</v>
      </c>
      <c r="F559" s="5" t="s">
        <v>430</v>
      </c>
      <c r="G559">
        <v>376</v>
      </c>
      <c r="H559" t="s">
        <v>530</v>
      </c>
      <c r="I559" t="s">
        <v>369</v>
      </c>
      <c r="J559">
        <v>2</v>
      </c>
      <c r="K559">
        <v>1.3</v>
      </c>
      <c r="M559" t="str">
        <f t="shared" si="18"/>
        <v>走幅跳髙田沙七</v>
      </c>
      <c r="N559">
        <f t="shared" si="19"/>
        <v>1</v>
      </c>
    </row>
    <row r="560" spans="1:14" x14ac:dyDescent="0.15">
      <c r="A560" t="s">
        <v>705</v>
      </c>
      <c r="B560" t="s">
        <v>500</v>
      </c>
      <c r="C560" s="15">
        <v>43337</v>
      </c>
      <c r="D560" t="s">
        <v>255</v>
      </c>
      <c r="E560" t="s">
        <v>67</v>
      </c>
      <c r="F560" s="5" t="s">
        <v>437</v>
      </c>
      <c r="G560">
        <v>413</v>
      </c>
      <c r="H560" t="s">
        <v>76</v>
      </c>
      <c r="I560" t="s">
        <v>369</v>
      </c>
      <c r="J560">
        <v>2</v>
      </c>
      <c r="K560">
        <v>1.2</v>
      </c>
      <c r="M560" t="str">
        <f t="shared" si="18"/>
        <v>走幅跳髙木杏華</v>
      </c>
      <c r="N560">
        <f t="shared" si="19"/>
        <v>1</v>
      </c>
    </row>
    <row r="561" spans="1:14" x14ac:dyDescent="0.15">
      <c r="A561" t="s">
        <v>704</v>
      </c>
      <c r="B561" t="s">
        <v>500</v>
      </c>
      <c r="C561" s="15">
        <v>43317</v>
      </c>
      <c r="D561" t="s">
        <v>35</v>
      </c>
      <c r="E561" t="s">
        <v>471</v>
      </c>
      <c r="F561" s="5" t="s">
        <v>592</v>
      </c>
      <c r="G561">
        <v>574</v>
      </c>
      <c r="H561" t="s">
        <v>76</v>
      </c>
      <c r="I561" t="s">
        <v>266</v>
      </c>
      <c r="J561">
        <v>1</v>
      </c>
      <c r="M561" t="str">
        <f t="shared" si="18"/>
        <v>砲丸投安川歌音</v>
      </c>
      <c r="N561" t="e">
        <f>IF(M561=#REF!,0,1)</f>
        <v>#REF!</v>
      </c>
    </row>
    <row r="562" spans="1:14" x14ac:dyDescent="0.15">
      <c r="A562" t="s">
        <v>705</v>
      </c>
      <c r="B562" t="s">
        <v>500</v>
      </c>
      <c r="C562" s="15">
        <v>43336</v>
      </c>
      <c r="D562" t="s">
        <v>82</v>
      </c>
      <c r="E562" t="s">
        <v>471</v>
      </c>
      <c r="F562" s="5" t="s">
        <v>549</v>
      </c>
      <c r="G562">
        <v>672</v>
      </c>
      <c r="H562" t="s">
        <v>76</v>
      </c>
      <c r="I562" t="s">
        <v>106</v>
      </c>
      <c r="J562">
        <v>1</v>
      </c>
      <c r="M562" t="str">
        <f t="shared" si="18"/>
        <v>砲丸投安田遥</v>
      </c>
      <c r="N562">
        <f t="shared" si="19"/>
        <v>1</v>
      </c>
    </row>
    <row r="563" spans="1:14" x14ac:dyDescent="0.15">
      <c r="A563" t="s">
        <v>705</v>
      </c>
      <c r="B563" t="s">
        <v>500</v>
      </c>
      <c r="C563" s="15">
        <v>43336</v>
      </c>
      <c r="D563" t="s">
        <v>82</v>
      </c>
      <c r="E563" t="s">
        <v>471</v>
      </c>
      <c r="F563" s="5" t="s">
        <v>546</v>
      </c>
      <c r="G563">
        <v>585</v>
      </c>
      <c r="H563" t="s">
        <v>76</v>
      </c>
      <c r="I563" t="s">
        <v>108</v>
      </c>
      <c r="J563">
        <v>1</v>
      </c>
      <c r="M563" t="str">
        <f t="shared" si="18"/>
        <v>砲丸投稲垣璃久</v>
      </c>
      <c r="N563" t="e">
        <f>IF(M563=#REF!,0,1)</f>
        <v>#REF!</v>
      </c>
    </row>
    <row r="564" spans="1:14" x14ac:dyDescent="0.15">
      <c r="A564" t="s">
        <v>717</v>
      </c>
      <c r="B564" t="s">
        <v>500</v>
      </c>
      <c r="C564" s="15">
        <v>43336</v>
      </c>
      <c r="D564" t="s">
        <v>148</v>
      </c>
      <c r="E564" t="s">
        <v>471</v>
      </c>
      <c r="F564" s="5" t="s">
        <v>309</v>
      </c>
      <c r="G564">
        <v>1135</v>
      </c>
      <c r="H564" t="s">
        <v>76</v>
      </c>
      <c r="I564" t="s">
        <v>719</v>
      </c>
      <c r="J564">
        <v>1</v>
      </c>
      <c r="M564" t="str">
        <f t="shared" si="18"/>
        <v>砲丸投臼井貴将</v>
      </c>
      <c r="N564" t="e">
        <f>IF(M564=#REF!,0,1)</f>
        <v>#REF!</v>
      </c>
    </row>
    <row r="565" spans="1:14" x14ac:dyDescent="0.15">
      <c r="A565" t="s">
        <v>705</v>
      </c>
      <c r="B565" t="s">
        <v>500</v>
      </c>
      <c r="C565" s="15">
        <v>43336</v>
      </c>
      <c r="D565" t="s">
        <v>82</v>
      </c>
      <c r="E565" t="s">
        <v>471</v>
      </c>
      <c r="F565" s="5" t="s">
        <v>390</v>
      </c>
      <c r="G565">
        <v>535</v>
      </c>
      <c r="H565" t="s">
        <v>76</v>
      </c>
      <c r="I565" t="s">
        <v>96</v>
      </c>
      <c r="J565">
        <v>2</v>
      </c>
      <c r="M565" t="str">
        <f t="shared" si="18"/>
        <v>砲丸投遠藤寿</v>
      </c>
      <c r="N565" t="e">
        <f>IF(M565=#REF!,0,1)</f>
        <v>#REF!</v>
      </c>
    </row>
    <row r="566" spans="1:14" x14ac:dyDescent="0.15">
      <c r="A566" t="s">
        <v>705</v>
      </c>
      <c r="B566" t="s">
        <v>500</v>
      </c>
      <c r="C566" s="15">
        <v>43336</v>
      </c>
      <c r="D566" t="s">
        <v>82</v>
      </c>
      <c r="E566" t="s">
        <v>471</v>
      </c>
      <c r="F566" s="5" t="s">
        <v>553</v>
      </c>
      <c r="G566">
        <v>518</v>
      </c>
      <c r="H566" t="s">
        <v>76</v>
      </c>
      <c r="I566" t="s">
        <v>369</v>
      </c>
      <c r="J566">
        <v>1</v>
      </c>
      <c r="M566" t="str">
        <f t="shared" si="18"/>
        <v>砲丸投遠藤潤人</v>
      </c>
      <c r="N566">
        <f t="shared" si="19"/>
        <v>1</v>
      </c>
    </row>
    <row r="567" spans="1:14" x14ac:dyDescent="0.15">
      <c r="A567" s="6" t="s">
        <v>291</v>
      </c>
      <c r="B567" s="6" t="s">
        <v>292</v>
      </c>
      <c r="C567" s="13">
        <v>43226</v>
      </c>
      <c r="D567" s="6" t="s">
        <v>218</v>
      </c>
      <c r="E567" s="6" t="s">
        <v>471</v>
      </c>
      <c r="F567" s="7" t="s">
        <v>241</v>
      </c>
      <c r="G567" s="7">
        <v>679</v>
      </c>
      <c r="H567" s="6" t="s">
        <v>76</v>
      </c>
      <c r="I567" s="6" t="s">
        <v>112</v>
      </c>
      <c r="J567" s="6">
        <v>3</v>
      </c>
      <c r="M567" t="str">
        <f t="shared" si="18"/>
        <v>砲丸投塩野谷愛美</v>
      </c>
      <c r="N567">
        <f t="shared" si="19"/>
        <v>1</v>
      </c>
    </row>
    <row r="568" spans="1:14" x14ac:dyDescent="0.15">
      <c r="A568" t="s">
        <v>632</v>
      </c>
      <c r="B568" t="s">
        <v>73</v>
      </c>
      <c r="C568" s="15">
        <v>43268</v>
      </c>
      <c r="D568" t="s">
        <v>270</v>
      </c>
      <c r="E568" t="s">
        <v>658</v>
      </c>
      <c r="F568" s="5" t="s">
        <v>450</v>
      </c>
      <c r="G568">
        <v>509</v>
      </c>
      <c r="H568" t="s">
        <v>76</v>
      </c>
      <c r="I568" t="s">
        <v>186</v>
      </c>
      <c r="J568">
        <v>6</v>
      </c>
      <c r="M568" t="str">
        <f t="shared" si="18"/>
        <v>砲丸投横山このか</v>
      </c>
      <c r="N568">
        <f t="shared" si="19"/>
        <v>1</v>
      </c>
    </row>
    <row r="569" spans="1:14" x14ac:dyDescent="0.15">
      <c r="A569" t="s">
        <v>594</v>
      </c>
      <c r="B569" t="s">
        <v>73</v>
      </c>
      <c r="C569" s="15">
        <v>43297</v>
      </c>
      <c r="D569" t="s">
        <v>82</v>
      </c>
      <c r="E569" s="6" t="s">
        <v>609</v>
      </c>
      <c r="F569" s="5" t="s">
        <v>556</v>
      </c>
      <c r="G569">
        <v>553</v>
      </c>
      <c r="H569" t="s">
        <v>76</v>
      </c>
      <c r="I569" t="s">
        <v>104</v>
      </c>
      <c r="J569">
        <v>1</v>
      </c>
      <c r="M569" t="str">
        <f t="shared" si="18"/>
        <v>砲丸投横松大輝</v>
      </c>
      <c r="N569">
        <f t="shared" si="19"/>
        <v>1</v>
      </c>
    </row>
    <row r="570" spans="1:14" x14ac:dyDescent="0.15">
      <c r="A570" t="s">
        <v>532</v>
      </c>
      <c r="B570" t="s">
        <v>73</v>
      </c>
      <c r="C570" s="15">
        <v>43266</v>
      </c>
      <c r="D570" t="s">
        <v>82</v>
      </c>
      <c r="E570" t="s">
        <v>471</v>
      </c>
      <c r="F570" s="5" t="s">
        <v>564</v>
      </c>
      <c r="G570">
        <v>914</v>
      </c>
      <c r="H570" t="s">
        <v>76</v>
      </c>
      <c r="I570" t="s">
        <v>104</v>
      </c>
      <c r="J570">
        <v>3</v>
      </c>
      <c r="M570" t="str">
        <f t="shared" si="18"/>
        <v>砲丸投横松諒真</v>
      </c>
      <c r="N570">
        <f t="shared" si="19"/>
        <v>1</v>
      </c>
    </row>
    <row r="571" spans="1:14" x14ac:dyDescent="0.15">
      <c r="A571" s="6" t="s">
        <v>349</v>
      </c>
      <c r="B571" s="6" t="s">
        <v>73</v>
      </c>
      <c r="C571" s="13">
        <v>43226</v>
      </c>
      <c r="D571" s="6" t="s">
        <v>218</v>
      </c>
      <c r="E571" s="6" t="s">
        <v>471</v>
      </c>
      <c r="F571" s="7" t="s">
        <v>339</v>
      </c>
      <c r="G571" s="7">
        <v>541</v>
      </c>
      <c r="H571" s="6" t="s">
        <v>76</v>
      </c>
      <c r="I571" s="6" t="s">
        <v>140</v>
      </c>
      <c r="J571" s="6">
        <v>3</v>
      </c>
      <c r="M571" t="str">
        <f t="shared" si="18"/>
        <v>砲丸投河村悠李</v>
      </c>
      <c r="N571">
        <f t="shared" si="19"/>
        <v>1</v>
      </c>
    </row>
    <row r="572" spans="1:14" x14ac:dyDescent="0.15">
      <c r="A572" s="6" t="s">
        <v>72</v>
      </c>
      <c r="B572" s="6" t="s">
        <v>73</v>
      </c>
      <c r="C572" s="15">
        <v>43267</v>
      </c>
      <c r="D572" t="s">
        <v>255</v>
      </c>
      <c r="E572" t="s">
        <v>471</v>
      </c>
      <c r="F572" s="5" t="s">
        <v>229</v>
      </c>
      <c r="G572">
        <v>746</v>
      </c>
      <c r="H572" t="s">
        <v>76</v>
      </c>
      <c r="I572" t="s">
        <v>81</v>
      </c>
      <c r="J572">
        <v>2</v>
      </c>
      <c r="M572" t="str">
        <f t="shared" si="18"/>
        <v>砲丸投皆月奈知</v>
      </c>
      <c r="N572">
        <f t="shared" ref="N572:N614" si="20">IF(M572=M571,0,1)</f>
        <v>1</v>
      </c>
    </row>
    <row r="573" spans="1:14" x14ac:dyDescent="0.15">
      <c r="A573" s="6" t="s">
        <v>349</v>
      </c>
      <c r="B573" s="6" t="s">
        <v>73</v>
      </c>
      <c r="C573" s="15">
        <v>43281</v>
      </c>
      <c r="D573" t="s">
        <v>82</v>
      </c>
      <c r="E573" t="s">
        <v>593</v>
      </c>
      <c r="F573" s="5" t="s">
        <v>169</v>
      </c>
      <c r="G573">
        <v>794</v>
      </c>
      <c r="H573" t="s">
        <v>76</v>
      </c>
      <c r="I573" t="s">
        <v>108</v>
      </c>
      <c r="J573">
        <v>3</v>
      </c>
      <c r="M573" t="str">
        <f t="shared" si="18"/>
        <v>砲丸投関野寛大</v>
      </c>
      <c r="N573">
        <f t="shared" si="20"/>
        <v>1</v>
      </c>
    </row>
    <row r="574" spans="1:14" x14ac:dyDescent="0.15">
      <c r="A574" t="s">
        <v>532</v>
      </c>
      <c r="B574" t="s">
        <v>73</v>
      </c>
      <c r="C574" s="15">
        <v>43281</v>
      </c>
      <c r="D574" t="s">
        <v>82</v>
      </c>
      <c r="E574" t="s">
        <v>593</v>
      </c>
      <c r="F574" s="5" t="s">
        <v>163</v>
      </c>
      <c r="G574">
        <v>688</v>
      </c>
      <c r="H574" t="s">
        <v>530</v>
      </c>
      <c r="I574" t="s">
        <v>102</v>
      </c>
      <c r="J574">
        <v>2</v>
      </c>
      <c r="M574" t="str">
        <f t="shared" si="18"/>
        <v>砲丸投関澤陸</v>
      </c>
      <c r="N574">
        <f t="shared" si="20"/>
        <v>1</v>
      </c>
    </row>
    <row r="575" spans="1:14" x14ac:dyDescent="0.15">
      <c r="A575" s="6" t="s">
        <v>532</v>
      </c>
      <c r="B575" s="6" t="s">
        <v>73</v>
      </c>
      <c r="C575" s="15">
        <v>43267</v>
      </c>
      <c r="D575" t="s">
        <v>255</v>
      </c>
      <c r="E575" t="s">
        <v>471</v>
      </c>
      <c r="F575" s="5" t="s">
        <v>575</v>
      </c>
      <c r="G575">
        <v>586</v>
      </c>
      <c r="H575" t="s">
        <v>76</v>
      </c>
      <c r="I575" t="s">
        <v>106</v>
      </c>
      <c r="J575">
        <v>2</v>
      </c>
      <c r="M575" t="str">
        <f t="shared" si="18"/>
        <v>砲丸投岩越茜莉</v>
      </c>
      <c r="N575" t="e">
        <f>IF(M575=#REF!,0,1)</f>
        <v>#REF!</v>
      </c>
    </row>
    <row r="576" spans="1:14" x14ac:dyDescent="0.15">
      <c r="A576" s="6" t="s">
        <v>72</v>
      </c>
      <c r="B576" s="6" t="s">
        <v>73</v>
      </c>
      <c r="C576" s="13">
        <v>43253</v>
      </c>
      <c r="D576" s="6" t="s">
        <v>32</v>
      </c>
      <c r="E576" s="6" t="s">
        <v>471</v>
      </c>
      <c r="F576" s="7" t="s">
        <v>204</v>
      </c>
      <c r="G576" s="7">
        <v>620</v>
      </c>
      <c r="H576" s="6" t="s">
        <v>76</v>
      </c>
      <c r="I576" s="6" t="s">
        <v>188</v>
      </c>
      <c r="J576" s="6">
        <v>5</v>
      </c>
      <c r="M576" t="str">
        <f t="shared" si="18"/>
        <v>砲丸投岩崎鼓太郎</v>
      </c>
      <c r="N576">
        <f t="shared" si="20"/>
        <v>1</v>
      </c>
    </row>
    <row r="577" spans="1:14" x14ac:dyDescent="0.15">
      <c r="A577" t="s">
        <v>705</v>
      </c>
      <c r="B577" t="s">
        <v>500</v>
      </c>
      <c r="C577" s="15">
        <v>43336</v>
      </c>
      <c r="D577" t="s">
        <v>82</v>
      </c>
      <c r="E577" t="s">
        <v>471</v>
      </c>
      <c r="F577" s="5" t="s">
        <v>312</v>
      </c>
      <c r="G577">
        <v>638</v>
      </c>
      <c r="H577" t="s">
        <v>76</v>
      </c>
      <c r="I577" t="s">
        <v>559</v>
      </c>
      <c r="J577">
        <v>1</v>
      </c>
      <c r="M577" t="str">
        <f t="shared" si="18"/>
        <v>砲丸投岩山航生</v>
      </c>
      <c r="N577">
        <f t="shared" si="20"/>
        <v>1</v>
      </c>
    </row>
    <row r="578" spans="1:14" x14ac:dyDescent="0.15">
      <c r="A578" t="s">
        <v>705</v>
      </c>
      <c r="B578" t="s">
        <v>500</v>
      </c>
      <c r="C578" s="15">
        <v>43336</v>
      </c>
      <c r="D578" t="s">
        <v>82</v>
      </c>
      <c r="E578" t="s">
        <v>471</v>
      </c>
      <c r="F578" s="5" t="s">
        <v>554</v>
      </c>
      <c r="G578">
        <v>744</v>
      </c>
      <c r="H578" t="s">
        <v>76</v>
      </c>
      <c r="I578" t="s">
        <v>99</v>
      </c>
      <c r="J578">
        <v>1</v>
      </c>
      <c r="M578" t="str">
        <f t="shared" ref="M578:M641" si="21">E578&amp;F578</f>
        <v>砲丸投岩本楓摩</v>
      </c>
      <c r="N578" t="e">
        <f>IF(M578=#REF!,0,1)</f>
        <v>#REF!</v>
      </c>
    </row>
    <row r="579" spans="1:14" x14ac:dyDescent="0.15">
      <c r="A579" t="s">
        <v>594</v>
      </c>
      <c r="B579" t="s">
        <v>73</v>
      </c>
      <c r="C579" s="15">
        <v>43297</v>
      </c>
      <c r="D579" t="s">
        <v>148</v>
      </c>
      <c r="E579" s="6" t="s">
        <v>609</v>
      </c>
      <c r="F579" s="5" t="s">
        <v>604</v>
      </c>
      <c r="G579">
        <v>815</v>
      </c>
      <c r="H579" t="s">
        <v>76</v>
      </c>
      <c r="I579" t="s">
        <v>354</v>
      </c>
      <c r="J579">
        <v>1</v>
      </c>
      <c r="M579" t="str">
        <f t="shared" si="21"/>
        <v>砲丸投亀谷拓矢</v>
      </c>
      <c r="N579" t="e">
        <f>IF(M579=#REF!,0,1)</f>
        <v>#REF!</v>
      </c>
    </row>
    <row r="580" spans="1:14" x14ac:dyDescent="0.15">
      <c r="A580" t="s">
        <v>578</v>
      </c>
      <c r="B580" t="s">
        <v>500</v>
      </c>
      <c r="C580" s="13">
        <v>43233</v>
      </c>
      <c r="D580" s="6" t="s">
        <v>82</v>
      </c>
      <c r="E580" s="6" t="s">
        <v>471</v>
      </c>
      <c r="F580" s="7" t="s">
        <v>172</v>
      </c>
      <c r="G580" s="7">
        <v>922</v>
      </c>
      <c r="H580" s="6" t="s">
        <v>76</v>
      </c>
      <c r="I580" s="6" t="s">
        <v>165</v>
      </c>
      <c r="J580" s="6">
        <v>2</v>
      </c>
      <c r="M580" t="str">
        <f t="shared" si="21"/>
        <v>砲丸投菊地琉生</v>
      </c>
      <c r="N580" t="e">
        <f>IF(M580=#REF!,0,1)</f>
        <v>#REF!</v>
      </c>
    </row>
    <row r="581" spans="1:14" x14ac:dyDescent="0.15">
      <c r="A581" t="s">
        <v>578</v>
      </c>
      <c r="B581" t="s">
        <v>500</v>
      </c>
      <c r="C581" s="15">
        <v>43281</v>
      </c>
      <c r="D581" t="s">
        <v>82</v>
      </c>
      <c r="E581" t="s">
        <v>593</v>
      </c>
      <c r="F581" s="5" t="s">
        <v>586</v>
      </c>
      <c r="G581">
        <v>750</v>
      </c>
      <c r="H581" t="s">
        <v>530</v>
      </c>
      <c r="I581" t="s">
        <v>99</v>
      </c>
      <c r="J581">
        <v>3</v>
      </c>
      <c r="M581" t="str">
        <f t="shared" si="21"/>
        <v>砲丸投吉川宝</v>
      </c>
      <c r="N581" t="e">
        <f>IF(M581=#REF!,0,1)</f>
        <v>#REF!</v>
      </c>
    </row>
    <row r="582" spans="1:14" x14ac:dyDescent="0.15">
      <c r="A582" t="s">
        <v>578</v>
      </c>
      <c r="B582" t="s">
        <v>500</v>
      </c>
      <c r="C582" s="15">
        <v>43280</v>
      </c>
      <c r="D582" t="s">
        <v>255</v>
      </c>
      <c r="E582" t="s">
        <v>593</v>
      </c>
      <c r="F582" s="5" t="s">
        <v>343</v>
      </c>
      <c r="G582">
        <v>1001</v>
      </c>
      <c r="H582" t="s">
        <v>76</v>
      </c>
      <c r="I582" t="s">
        <v>92</v>
      </c>
      <c r="J582">
        <v>3</v>
      </c>
      <c r="M582" t="str">
        <f t="shared" si="21"/>
        <v>砲丸投居城真衣</v>
      </c>
      <c r="N582">
        <f t="shared" si="20"/>
        <v>1</v>
      </c>
    </row>
    <row r="583" spans="1:14" x14ac:dyDescent="0.15">
      <c r="A583" s="6" t="s">
        <v>349</v>
      </c>
      <c r="B583" s="6" t="s">
        <v>73</v>
      </c>
      <c r="C583" s="15">
        <v>43280</v>
      </c>
      <c r="D583" t="s">
        <v>255</v>
      </c>
      <c r="E583" t="s">
        <v>593</v>
      </c>
      <c r="F583" s="5" t="s">
        <v>574</v>
      </c>
      <c r="G583">
        <v>551</v>
      </c>
      <c r="H583" t="s">
        <v>76</v>
      </c>
      <c r="I583" t="s">
        <v>266</v>
      </c>
      <c r="J583">
        <v>1</v>
      </c>
      <c r="M583" t="str">
        <f t="shared" si="21"/>
        <v>砲丸投金子幸恵</v>
      </c>
      <c r="N583">
        <f t="shared" si="20"/>
        <v>1</v>
      </c>
    </row>
    <row r="584" spans="1:14" x14ac:dyDescent="0.15">
      <c r="A584" t="s">
        <v>705</v>
      </c>
      <c r="B584" t="s">
        <v>500</v>
      </c>
      <c r="C584" s="15">
        <v>43336</v>
      </c>
      <c r="D584" t="s">
        <v>82</v>
      </c>
      <c r="E584" t="s">
        <v>471</v>
      </c>
      <c r="F584" s="5" t="s">
        <v>168</v>
      </c>
      <c r="G584">
        <v>806</v>
      </c>
      <c r="H584" t="s">
        <v>76</v>
      </c>
      <c r="I584" t="s">
        <v>92</v>
      </c>
      <c r="J584">
        <v>2</v>
      </c>
      <c r="M584" t="str">
        <f t="shared" si="21"/>
        <v>砲丸投金子斗真</v>
      </c>
      <c r="N584" t="e">
        <f>IF(M584=#REF!,0,1)</f>
        <v>#REF!</v>
      </c>
    </row>
    <row r="585" spans="1:14" x14ac:dyDescent="0.15">
      <c r="A585" t="s">
        <v>632</v>
      </c>
      <c r="B585" t="s">
        <v>73</v>
      </c>
      <c r="C585" s="15">
        <v>43268</v>
      </c>
      <c r="D585" t="s">
        <v>270</v>
      </c>
      <c r="E585" t="s">
        <v>658</v>
      </c>
      <c r="F585" s="5" t="s">
        <v>451</v>
      </c>
      <c r="G585">
        <v>560</v>
      </c>
      <c r="H585" t="s">
        <v>76</v>
      </c>
      <c r="I585" t="s">
        <v>186</v>
      </c>
      <c r="J585">
        <v>6</v>
      </c>
      <c r="M585" t="str">
        <f t="shared" si="21"/>
        <v>砲丸投兼田小春</v>
      </c>
      <c r="N585" t="e">
        <f>IF(M585=#REF!,0,1)</f>
        <v>#REF!</v>
      </c>
    </row>
    <row r="586" spans="1:14" x14ac:dyDescent="0.15">
      <c r="A586" t="s">
        <v>704</v>
      </c>
      <c r="B586" t="s">
        <v>500</v>
      </c>
      <c r="C586" s="15">
        <v>43317</v>
      </c>
      <c r="D586" t="s">
        <v>35</v>
      </c>
      <c r="E586" t="s">
        <v>471</v>
      </c>
      <c r="F586" s="5" t="s">
        <v>267</v>
      </c>
      <c r="G586">
        <v>860</v>
      </c>
      <c r="H586" t="s">
        <v>76</v>
      </c>
      <c r="I586" t="s">
        <v>263</v>
      </c>
      <c r="J586">
        <v>2</v>
      </c>
      <c r="M586" t="str">
        <f t="shared" si="21"/>
        <v>砲丸投兼田桃香</v>
      </c>
      <c r="N586">
        <f t="shared" si="20"/>
        <v>1</v>
      </c>
    </row>
    <row r="587" spans="1:14" x14ac:dyDescent="0.15">
      <c r="A587" t="s">
        <v>704</v>
      </c>
      <c r="B587" t="s">
        <v>500</v>
      </c>
      <c r="C587" s="15">
        <v>43317</v>
      </c>
      <c r="D587" t="s">
        <v>34</v>
      </c>
      <c r="E587" t="s">
        <v>471</v>
      </c>
      <c r="F587" s="5" t="s">
        <v>380</v>
      </c>
      <c r="G587">
        <v>571</v>
      </c>
      <c r="H587" t="s">
        <v>76</v>
      </c>
      <c r="I587" t="s">
        <v>227</v>
      </c>
      <c r="J587">
        <v>1</v>
      </c>
      <c r="M587" t="str">
        <f t="shared" si="21"/>
        <v>砲丸投工藤蒼己</v>
      </c>
      <c r="N587" t="e">
        <f>IF(M587=#REF!,0,1)</f>
        <v>#REF!</v>
      </c>
    </row>
    <row r="588" spans="1:14" x14ac:dyDescent="0.15">
      <c r="A588" t="s">
        <v>717</v>
      </c>
      <c r="B588" t="s">
        <v>500</v>
      </c>
      <c r="C588" s="15">
        <v>43336</v>
      </c>
      <c r="D588" t="s">
        <v>148</v>
      </c>
      <c r="E588" t="s">
        <v>471</v>
      </c>
      <c r="F588" s="5" t="s">
        <v>155</v>
      </c>
      <c r="G588">
        <v>1410</v>
      </c>
      <c r="H588" t="s">
        <v>76</v>
      </c>
      <c r="I588" t="s">
        <v>719</v>
      </c>
      <c r="J588">
        <v>2</v>
      </c>
      <c r="M588" t="str">
        <f t="shared" si="21"/>
        <v>砲丸投工藤颯斗</v>
      </c>
      <c r="N588">
        <f t="shared" si="20"/>
        <v>1</v>
      </c>
    </row>
    <row r="589" spans="1:14" x14ac:dyDescent="0.15">
      <c r="A589" t="s">
        <v>632</v>
      </c>
      <c r="B589" t="s">
        <v>73</v>
      </c>
      <c r="C589" s="15">
        <v>43268</v>
      </c>
      <c r="D589" t="s">
        <v>270</v>
      </c>
      <c r="E589" t="s">
        <v>658</v>
      </c>
      <c r="F589" s="5" t="s">
        <v>655</v>
      </c>
      <c r="G589">
        <v>358</v>
      </c>
      <c r="H589" t="s">
        <v>76</v>
      </c>
      <c r="I589" t="s">
        <v>183</v>
      </c>
      <c r="J589">
        <v>6</v>
      </c>
      <c r="M589" t="str">
        <f t="shared" si="21"/>
        <v>砲丸投荒牧咲稀</v>
      </c>
      <c r="N589" t="e">
        <f>IF(M589=#REF!,0,1)</f>
        <v>#REF!</v>
      </c>
    </row>
    <row r="590" spans="1:14" x14ac:dyDescent="0.15">
      <c r="A590" t="s">
        <v>594</v>
      </c>
      <c r="B590" t="s">
        <v>73</v>
      </c>
      <c r="C590" s="15">
        <v>43297</v>
      </c>
      <c r="D590" t="s">
        <v>148</v>
      </c>
      <c r="E590" s="6" t="s">
        <v>609</v>
      </c>
      <c r="F590" s="5" t="s">
        <v>305</v>
      </c>
      <c r="G590">
        <v>790</v>
      </c>
      <c r="H590" t="s">
        <v>76</v>
      </c>
      <c r="I590" t="s">
        <v>114</v>
      </c>
      <c r="J590">
        <v>1</v>
      </c>
      <c r="M590" t="str">
        <f t="shared" si="21"/>
        <v>砲丸投荒木龍之介</v>
      </c>
      <c r="N590">
        <f t="shared" si="20"/>
        <v>1</v>
      </c>
    </row>
    <row r="591" spans="1:14" x14ac:dyDescent="0.15">
      <c r="A591" t="s">
        <v>594</v>
      </c>
      <c r="B591" t="s">
        <v>73</v>
      </c>
      <c r="C591" s="15">
        <v>43297</v>
      </c>
      <c r="D591" t="s">
        <v>82</v>
      </c>
      <c r="E591" s="6" t="s">
        <v>609</v>
      </c>
      <c r="F591" s="5" t="s">
        <v>177</v>
      </c>
      <c r="G591">
        <v>1022</v>
      </c>
      <c r="H591" t="s">
        <v>76</v>
      </c>
      <c r="I591" t="s">
        <v>106</v>
      </c>
      <c r="J591">
        <v>3</v>
      </c>
      <c r="M591" t="str">
        <f t="shared" si="21"/>
        <v>砲丸投高宮魁</v>
      </c>
      <c r="N591" t="e">
        <f>IF(M591=#REF!,0,1)</f>
        <v>#REF!</v>
      </c>
    </row>
    <row r="592" spans="1:14" x14ac:dyDescent="0.15">
      <c r="A592" t="s">
        <v>677</v>
      </c>
      <c r="B592" t="s">
        <v>678</v>
      </c>
      <c r="C592" s="15">
        <v>43308</v>
      </c>
      <c r="D592" t="s">
        <v>82</v>
      </c>
      <c r="E592" t="s">
        <v>471</v>
      </c>
      <c r="F592" s="5" t="s">
        <v>178</v>
      </c>
      <c r="G592">
        <v>1293</v>
      </c>
      <c r="H592" t="s">
        <v>76</v>
      </c>
      <c r="I592" t="s">
        <v>682</v>
      </c>
      <c r="J592">
        <v>3</v>
      </c>
      <c r="M592" t="str">
        <f t="shared" si="21"/>
        <v>砲丸投高宮成生</v>
      </c>
      <c r="N592">
        <f t="shared" si="20"/>
        <v>1</v>
      </c>
    </row>
    <row r="593" spans="1:14" x14ac:dyDescent="0.15">
      <c r="A593" t="s">
        <v>717</v>
      </c>
      <c r="B593" t="s">
        <v>500</v>
      </c>
      <c r="C593" s="15">
        <v>43336</v>
      </c>
      <c r="D593" t="s">
        <v>148</v>
      </c>
      <c r="E593" t="s">
        <v>471</v>
      </c>
      <c r="F593" s="5" t="s">
        <v>306</v>
      </c>
      <c r="G593">
        <v>971</v>
      </c>
      <c r="H593" t="s">
        <v>76</v>
      </c>
      <c r="I593" t="s">
        <v>724</v>
      </c>
      <c r="J593">
        <v>1</v>
      </c>
      <c r="M593" t="str">
        <f t="shared" si="21"/>
        <v>砲丸投佐藤一希</v>
      </c>
      <c r="N593">
        <f t="shared" si="20"/>
        <v>1</v>
      </c>
    </row>
    <row r="594" spans="1:14" x14ac:dyDescent="0.15">
      <c r="A594" t="s">
        <v>705</v>
      </c>
      <c r="B594" t="s">
        <v>500</v>
      </c>
      <c r="C594" s="15">
        <v>43336</v>
      </c>
      <c r="D594" t="s">
        <v>82</v>
      </c>
      <c r="E594" t="s">
        <v>471</v>
      </c>
      <c r="F594" s="5" t="s">
        <v>387</v>
      </c>
      <c r="G594">
        <v>547</v>
      </c>
      <c r="H594" t="s">
        <v>76</v>
      </c>
      <c r="I594" t="s">
        <v>342</v>
      </c>
      <c r="J594">
        <v>1</v>
      </c>
      <c r="M594" t="str">
        <f t="shared" si="21"/>
        <v>砲丸投佐藤広大</v>
      </c>
      <c r="N594" t="e">
        <f>IF(M594=#REF!,0,1)</f>
        <v>#REF!</v>
      </c>
    </row>
    <row r="595" spans="1:14" x14ac:dyDescent="0.15">
      <c r="A595" t="s">
        <v>594</v>
      </c>
      <c r="B595" t="s">
        <v>73</v>
      </c>
      <c r="C595" s="15">
        <v>43297</v>
      </c>
      <c r="D595" t="s">
        <v>82</v>
      </c>
      <c r="E595" s="6" t="s">
        <v>609</v>
      </c>
      <c r="F595" s="5" t="s">
        <v>606</v>
      </c>
      <c r="G595">
        <v>445</v>
      </c>
      <c r="H595" t="s">
        <v>76</v>
      </c>
      <c r="I595" t="s">
        <v>108</v>
      </c>
      <c r="J595">
        <v>1</v>
      </c>
      <c r="M595" t="str">
        <f t="shared" si="21"/>
        <v>砲丸投佐藤尚毅</v>
      </c>
      <c r="N595">
        <f t="shared" si="20"/>
        <v>1</v>
      </c>
    </row>
    <row r="596" spans="1:14" x14ac:dyDescent="0.15">
      <c r="A596" t="s">
        <v>705</v>
      </c>
      <c r="B596" t="s">
        <v>500</v>
      </c>
      <c r="C596" s="15">
        <v>43336</v>
      </c>
      <c r="D596" t="s">
        <v>82</v>
      </c>
      <c r="E596" t="s">
        <v>471</v>
      </c>
      <c r="F596" s="5" t="s">
        <v>548</v>
      </c>
      <c r="G596">
        <v>729</v>
      </c>
      <c r="H596" t="s">
        <v>76</v>
      </c>
      <c r="I596" t="s">
        <v>384</v>
      </c>
      <c r="J596">
        <v>1</v>
      </c>
      <c r="M596" t="str">
        <f t="shared" si="21"/>
        <v>砲丸投佐藤太一</v>
      </c>
      <c r="N596">
        <f t="shared" si="20"/>
        <v>1</v>
      </c>
    </row>
    <row r="597" spans="1:14" x14ac:dyDescent="0.15">
      <c r="A597" t="s">
        <v>705</v>
      </c>
      <c r="B597" t="s">
        <v>500</v>
      </c>
      <c r="C597" s="15">
        <v>43336</v>
      </c>
      <c r="D597" t="s">
        <v>82</v>
      </c>
      <c r="E597" t="s">
        <v>471</v>
      </c>
      <c r="F597" s="5" t="s">
        <v>585</v>
      </c>
      <c r="G597">
        <v>757</v>
      </c>
      <c r="H597" t="s">
        <v>76</v>
      </c>
      <c r="I597" t="s">
        <v>102</v>
      </c>
      <c r="J597">
        <v>1</v>
      </c>
      <c r="M597" t="str">
        <f t="shared" si="21"/>
        <v>砲丸投佐藤瑠唯</v>
      </c>
      <c r="N597" t="e">
        <f>IF(M597=#REF!,0,1)</f>
        <v>#REF!</v>
      </c>
    </row>
    <row r="598" spans="1:14" x14ac:dyDescent="0.15">
      <c r="A598" t="s">
        <v>594</v>
      </c>
      <c r="B598" t="s">
        <v>73</v>
      </c>
      <c r="C598" s="15">
        <v>43297</v>
      </c>
      <c r="D598" t="s">
        <v>82</v>
      </c>
      <c r="E598" s="6" t="s">
        <v>609</v>
      </c>
      <c r="F598" s="5" t="s">
        <v>166</v>
      </c>
      <c r="G598">
        <v>714</v>
      </c>
      <c r="H598" t="s">
        <v>76</v>
      </c>
      <c r="I598" t="s">
        <v>165</v>
      </c>
      <c r="J598">
        <v>2</v>
      </c>
      <c r="M598" t="str">
        <f t="shared" si="21"/>
        <v>砲丸投三条憲彦</v>
      </c>
      <c r="N598" t="e">
        <f>IF(M598=#REF!,0,1)</f>
        <v>#REF!</v>
      </c>
    </row>
    <row r="599" spans="1:14" x14ac:dyDescent="0.15">
      <c r="A599" t="s">
        <v>704</v>
      </c>
      <c r="B599" t="s">
        <v>500</v>
      </c>
      <c r="C599" s="15">
        <v>43317</v>
      </c>
      <c r="D599" t="s">
        <v>34</v>
      </c>
      <c r="E599" t="s">
        <v>471</v>
      </c>
      <c r="F599" s="5" t="s">
        <v>164</v>
      </c>
      <c r="G599">
        <v>788</v>
      </c>
      <c r="H599" t="s">
        <v>76</v>
      </c>
      <c r="I599" t="s">
        <v>165</v>
      </c>
      <c r="J599">
        <v>2</v>
      </c>
      <c r="M599" t="str">
        <f t="shared" si="21"/>
        <v>砲丸投三塚知輝</v>
      </c>
      <c r="N599" t="e">
        <f>IF(M599=#REF!,0,1)</f>
        <v>#REF!</v>
      </c>
    </row>
    <row r="600" spans="1:14" x14ac:dyDescent="0.15">
      <c r="A600" t="s">
        <v>717</v>
      </c>
      <c r="B600" t="s">
        <v>500</v>
      </c>
      <c r="C600" s="15">
        <v>43336</v>
      </c>
      <c r="D600" t="s">
        <v>148</v>
      </c>
      <c r="E600" t="s">
        <v>471</v>
      </c>
      <c r="F600" s="5" t="s">
        <v>310</v>
      </c>
      <c r="G600">
        <v>1206</v>
      </c>
      <c r="H600" t="s">
        <v>76</v>
      </c>
      <c r="I600" t="s">
        <v>720</v>
      </c>
      <c r="J600">
        <v>2</v>
      </c>
      <c r="M600" t="str">
        <f t="shared" si="21"/>
        <v>砲丸投山谷黄太洋</v>
      </c>
      <c r="N600" t="e">
        <f>IF(M600=#REF!,0,1)</f>
        <v>#REF!</v>
      </c>
    </row>
    <row r="601" spans="1:14" x14ac:dyDescent="0.15">
      <c r="A601" t="s">
        <v>594</v>
      </c>
      <c r="B601" t="s">
        <v>73</v>
      </c>
      <c r="C601" s="15">
        <v>43297</v>
      </c>
      <c r="D601" t="s">
        <v>82</v>
      </c>
      <c r="E601" s="6" t="s">
        <v>609</v>
      </c>
      <c r="F601" s="5" t="s">
        <v>607</v>
      </c>
      <c r="G601">
        <v>679</v>
      </c>
      <c r="H601" t="s">
        <v>76</v>
      </c>
      <c r="I601" t="s">
        <v>342</v>
      </c>
      <c r="J601">
        <v>2</v>
      </c>
      <c r="M601" t="str">
        <f t="shared" si="21"/>
        <v>砲丸投山谷紳之将</v>
      </c>
      <c r="N601" t="e">
        <f>IF(M601=#REF!,0,1)</f>
        <v>#REF!</v>
      </c>
    </row>
    <row r="602" spans="1:14" x14ac:dyDescent="0.15">
      <c r="A602" t="s">
        <v>717</v>
      </c>
      <c r="B602" t="s">
        <v>500</v>
      </c>
      <c r="C602" s="15">
        <v>43336</v>
      </c>
      <c r="D602" t="s">
        <v>741</v>
      </c>
      <c r="E602" t="s">
        <v>471</v>
      </c>
      <c r="F602" s="5" t="s">
        <v>245</v>
      </c>
      <c r="G602">
        <v>964</v>
      </c>
      <c r="H602" t="s">
        <v>76</v>
      </c>
      <c r="I602" t="s">
        <v>730</v>
      </c>
      <c r="J602">
        <v>2</v>
      </c>
      <c r="M602" t="str">
        <f t="shared" si="21"/>
        <v>砲丸投山田幸奈</v>
      </c>
      <c r="N602">
        <f t="shared" si="20"/>
        <v>1</v>
      </c>
    </row>
    <row r="603" spans="1:14" x14ac:dyDescent="0.15">
      <c r="A603" t="s">
        <v>705</v>
      </c>
      <c r="B603" t="s">
        <v>500</v>
      </c>
      <c r="C603" s="15">
        <v>43336</v>
      </c>
      <c r="D603" t="s">
        <v>82</v>
      </c>
      <c r="E603" t="s">
        <v>471</v>
      </c>
      <c r="F603" s="5" t="s">
        <v>583</v>
      </c>
      <c r="G603">
        <v>706</v>
      </c>
      <c r="H603" t="s">
        <v>76</v>
      </c>
      <c r="I603" t="s">
        <v>104</v>
      </c>
      <c r="J603">
        <v>1</v>
      </c>
      <c r="M603" t="str">
        <f t="shared" si="21"/>
        <v>砲丸投山田真生</v>
      </c>
      <c r="N603" t="e">
        <f>IF(M603=#REF!,0,1)</f>
        <v>#REF!</v>
      </c>
    </row>
    <row r="604" spans="1:14" x14ac:dyDescent="0.15">
      <c r="A604" t="s">
        <v>594</v>
      </c>
      <c r="B604" t="s">
        <v>73</v>
      </c>
      <c r="C604" s="13">
        <v>43297</v>
      </c>
      <c r="D604" s="6" t="s">
        <v>82</v>
      </c>
      <c r="E604" s="6" t="s">
        <v>609</v>
      </c>
      <c r="F604" s="7" t="s">
        <v>175</v>
      </c>
      <c r="G604" s="7">
        <v>896</v>
      </c>
      <c r="H604" s="6" t="s">
        <v>76</v>
      </c>
      <c r="I604" s="6" t="s">
        <v>96</v>
      </c>
      <c r="J604" s="6">
        <v>3</v>
      </c>
      <c r="M604" t="str">
        <f t="shared" si="21"/>
        <v>砲丸投山田倫太朗</v>
      </c>
      <c r="N604" t="e">
        <f>IF(M604=#REF!,0,1)</f>
        <v>#REF!</v>
      </c>
    </row>
    <row r="605" spans="1:14" x14ac:dyDescent="0.15">
      <c r="A605" t="s">
        <v>628</v>
      </c>
      <c r="B605" t="s">
        <v>629</v>
      </c>
      <c r="C605" s="15">
        <v>43295</v>
      </c>
      <c r="D605" t="s">
        <v>37</v>
      </c>
      <c r="E605" t="s">
        <v>471</v>
      </c>
      <c r="F605" s="5" t="s">
        <v>246</v>
      </c>
      <c r="G605">
        <v>1131</v>
      </c>
      <c r="H605" t="s">
        <v>76</v>
      </c>
      <c r="I605" t="s">
        <v>143</v>
      </c>
      <c r="J605">
        <v>3</v>
      </c>
      <c r="M605" t="str">
        <f t="shared" si="21"/>
        <v>砲丸投山内沙耶佳</v>
      </c>
      <c r="N605">
        <f t="shared" si="20"/>
        <v>1</v>
      </c>
    </row>
    <row r="606" spans="1:14" x14ac:dyDescent="0.15">
      <c r="A606" t="s">
        <v>705</v>
      </c>
      <c r="B606" t="s">
        <v>500</v>
      </c>
      <c r="C606" s="15">
        <v>43336</v>
      </c>
      <c r="D606" t="s">
        <v>255</v>
      </c>
      <c r="E606" t="s">
        <v>471</v>
      </c>
      <c r="F606" s="5" t="s">
        <v>714</v>
      </c>
      <c r="G606">
        <v>560</v>
      </c>
      <c r="H606" t="s">
        <v>76</v>
      </c>
      <c r="I606" t="s">
        <v>266</v>
      </c>
      <c r="J606">
        <v>1</v>
      </c>
      <c r="M606" t="str">
        <f t="shared" si="21"/>
        <v>砲丸投児玉夢月</v>
      </c>
      <c r="N606">
        <f t="shared" si="20"/>
        <v>1</v>
      </c>
    </row>
    <row r="607" spans="1:14" x14ac:dyDescent="0.15">
      <c r="A607" t="s">
        <v>632</v>
      </c>
      <c r="B607" t="s">
        <v>73</v>
      </c>
      <c r="C607" s="15">
        <v>43268</v>
      </c>
      <c r="D607" t="s">
        <v>179</v>
      </c>
      <c r="E607" t="s">
        <v>658</v>
      </c>
      <c r="F607" s="5" t="s">
        <v>411</v>
      </c>
      <c r="G607">
        <v>735</v>
      </c>
      <c r="H607" t="s">
        <v>76</v>
      </c>
      <c r="I607" t="s">
        <v>272</v>
      </c>
      <c r="J607">
        <v>6</v>
      </c>
      <c r="M607" t="str">
        <f t="shared" si="21"/>
        <v>砲丸投手塚響規</v>
      </c>
      <c r="N607">
        <f t="shared" si="20"/>
        <v>1</v>
      </c>
    </row>
    <row r="608" spans="1:14" x14ac:dyDescent="0.15">
      <c r="A608" t="s">
        <v>632</v>
      </c>
      <c r="B608" t="s">
        <v>73</v>
      </c>
      <c r="C608" s="15">
        <v>43268</v>
      </c>
      <c r="D608" t="s">
        <v>179</v>
      </c>
      <c r="E608" t="s">
        <v>658</v>
      </c>
      <c r="F608" s="5" t="s">
        <v>410</v>
      </c>
      <c r="G608">
        <v>783</v>
      </c>
      <c r="H608" t="s">
        <v>76</v>
      </c>
      <c r="I608" t="s">
        <v>188</v>
      </c>
      <c r="J608">
        <v>6</v>
      </c>
      <c r="M608" t="str">
        <f t="shared" si="21"/>
        <v>砲丸投酒井柊優</v>
      </c>
      <c r="N608">
        <f t="shared" si="20"/>
        <v>1</v>
      </c>
    </row>
    <row r="609" spans="1:14" x14ac:dyDescent="0.15">
      <c r="A609" t="s">
        <v>594</v>
      </c>
      <c r="B609" t="s">
        <v>73</v>
      </c>
      <c r="C609" s="15">
        <v>43297</v>
      </c>
      <c r="D609" t="s">
        <v>82</v>
      </c>
      <c r="E609" s="6" t="s">
        <v>609</v>
      </c>
      <c r="F609" s="5" t="s">
        <v>605</v>
      </c>
      <c r="G609">
        <v>524</v>
      </c>
      <c r="H609" t="s">
        <v>76</v>
      </c>
      <c r="I609" t="s">
        <v>108</v>
      </c>
      <c r="J609">
        <v>1</v>
      </c>
      <c r="M609" t="str">
        <f t="shared" si="21"/>
        <v>砲丸投楯身優</v>
      </c>
      <c r="N609">
        <f t="shared" si="20"/>
        <v>1</v>
      </c>
    </row>
    <row r="610" spans="1:14" x14ac:dyDescent="0.15">
      <c r="A610" t="s">
        <v>628</v>
      </c>
      <c r="B610" t="s">
        <v>629</v>
      </c>
      <c r="C610" s="15">
        <v>43295</v>
      </c>
      <c r="D610" t="s">
        <v>37</v>
      </c>
      <c r="E610" t="s">
        <v>471</v>
      </c>
      <c r="F610" s="5" t="s">
        <v>341</v>
      </c>
      <c r="G610">
        <v>913</v>
      </c>
      <c r="H610" t="s">
        <v>76</v>
      </c>
      <c r="I610" t="s">
        <v>122</v>
      </c>
      <c r="J610">
        <v>1</v>
      </c>
      <c r="M610" t="str">
        <f t="shared" si="21"/>
        <v>砲丸投小原愛未</v>
      </c>
      <c r="N610">
        <f t="shared" si="20"/>
        <v>1</v>
      </c>
    </row>
    <row r="611" spans="1:14" x14ac:dyDescent="0.15">
      <c r="A611" t="s">
        <v>705</v>
      </c>
      <c r="B611" t="s">
        <v>500</v>
      </c>
      <c r="C611" s="15">
        <v>43336</v>
      </c>
      <c r="D611" t="s">
        <v>82</v>
      </c>
      <c r="E611" t="s">
        <v>471</v>
      </c>
      <c r="F611" s="5" t="s">
        <v>392</v>
      </c>
      <c r="G611">
        <v>689</v>
      </c>
      <c r="H611" t="s">
        <v>76</v>
      </c>
      <c r="I611" t="s">
        <v>263</v>
      </c>
      <c r="J611">
        <v>1</v>
      </c>
      <c r="M611" t="str">
        <f t="shared" si="21"/>
        <v>砲丸投小原拓真</v>
      </c>
      <c r="N611" t="e">
        <f>IF(M611=#REF!,0,1)</f>
        <v>#REF!</v>
      </c>
    </row>
    <row r="612" spans="1:14" x14ac:dyDescent="0.15">
      <c r="A612" t="s">
        <v>594</v>
      </c>
      <c r="B612" t="s">
        <v>73</v>
      </c>
      <c r="C612" s="15">
        <v>43297</v>
      </c>
      <c r="D612" t="s">
        <v>255</v>
      </c>
      <c r="E612" t="s">
        <v>609</v>
      </c>
      <c r="F612" s="5" t="s">
        <v>264</v>
      </c>
      <c r="G612">
        <v>804</v>
      </c>
      <c r="H612" t="s">
        <v>76</v>
      </c>
      <c r="I612" t="s">
        <v>96</v>
      </c>
      <c r="J612">
        <v>3</v>
      </c>
      <c r="M612" t="str">
        <f t="shared" si="21"/>
        <v>砲丸投小沼明日香</v>
      </c>
      <c r="N612" t="e">
        <f>IF(M612=#REF!,0,1)</f>
        <v>#REF!</v>
      </c>
    </row>
    <row r="613" spans="1:14" x14ac:dyDescent="0.15">
      <c r="A613" t="s">
        <v>705</v>
      </c>
      <c r="B613" t="s">
        <v>500</v>
      </c>
      <c r="C613" s="15">
        <v>43336</v>
      </c>
      <c r="D613" t="s">
        <v>255</v>
      </c>
      <c r="E613" t="s">
        <v>471</v>
      </c>
      <c r="F613" s="5" t="s">
        <v>715</v>
      </c>
      <c r="G613">
        <v>800</v>
      </c>
      <c r="H613" t="s">
        <v>76</v>
      </c>
      <c r="I613" t="s">
        <v>239</v>
      </c>
      <c r="J613">
        <v>2</v>
      </c>
      <c r="M613" t="str">
        <f t="shared" si="21"/>
        <v>砲丸投小川璃子</v>
      </c>
      <c r="N613">
        <f t="shared" si="20"/>
        <v>1</v>
      </c>
    </row>
    <row r="614" spans="1:14" x14ac:dyDescent="0.15">
      <c r="A614" t="s">
        <v>704</v>
      </c>
      <c r="B614" t="s">
        <v>500</v>
      </c>
      <c r="C614" s="15">
        <v>43317</v>
      </c>
      <c r="D614" t="s">
        <v>34</v>
      </c>
      <c r="E614" t="s">
        <v>471</v>
      </c>
      <c r="F614" s="5" t="s">
        <v>545</v>
      </c>
      <c r="G614">
        <v>594</v>
      </c>
      <c r="H614" t="s">
        <v>76</v>
      </c>
      <c r="I614" t="s">
        <v>108</v>
      </c>
      <c r="J614">
        <v>1</v>
      </c>
      <c r="M614" t="str">
        <f t="shared" si="21"/>
        <v>砲丸投須藤晴人</v>
      </c>
      <c r="N614">
        <f t="shared" si="20"/>
        <v>1</v>
      </c>
    </row>
    <row r="615" spans="1:14" x14ac:dyDescent="0.15">
      <c r="A615" t="s">
        <v>705</v>
      </c>
      <c r="B615" t="s">
        <v>500</v>
      </c>
      <c r="C615" s="15">
        <v>43336</v>
      </c>
      <c r="D615" t="s">
        <v>82</v>
      </c>
      <c r="E615" t="s">
        <v>471</v>
      </c>
      <c r="F615" s="5" t="s">
        <v>381</v>
      </c>
      <c r="G615">
        <v>702</v>
      </c>
      <c r="H615" t="s">
        <v>76</v>
      </c>
      <c r="I615" t="s">
        <v>557</v>
      </c>
      <c r="J615">
        <v>1</v>
      </c>
      <c r="M615" t="str">
        <f t="shared" si="21"/>
        <v>砲丸投水野舜也</v>
      </c>
      <c r="N615" t="e">
        <f>IF(M615=#REF!,0,1)</f>
        <v>#REF!</v>
      </c>
    </row>
    <row r="616" spans="1:14" x14ac:dyDescent="0.15">
      <c r="A616" t="s">
        <v>632</v>
      </c>
      <c r="B616" t="s">
        <v>73</v>
      </c>
      <c r="C616" s="15">
        <v>43268</v>
      </c>
      <c r="D616" t="s">
        <v>179</v>
      </c>
      <c r="E616" t="s">
        <v>658</v>
      </c>
      <c r="F616" s="5" t="s">
        <v>409</v>
      </c>
      <c r="G616">
        <v>544</v>
      </c>
      <c r="H616" t="s">
        <v>76</v>
      </c>
      <c r="I616" t="s">
        <v>272</v>
      </c>
      <c r="J616">
        <v>6</v>
      </c>
      <c r="M616" t="str">
        <f t="shared" si="21"/>
        <v>砲丸投菅波嘉壱</v>
      </c>
      <c r="N616" t="e">
        <f>IF(M616=#REF!,0,1)</f>
        <v>#REF!</v>
      </c>
    </row>
    <row r="617" spans="1:14" x14ac:dyDescent="0.15">
      <c r="A617" t="s">
        <v>594</v>
      </c>
      <c r="B617" t="s">
        <v>73</v>
      </c>
      <c r="C617" s="13">
        <v>43297</v>
      </c>
      <c r="D617" s="6" t="s">
        <v>82</v>
      </c>
      <c r="E617" s="6" t="s">
        <v>609</v>
      </c>
      <c r="F617" s="7" t="s">
        <v>170</v>
      </c>
      <c r="G617" s="7">
        <v>766</v>
      </c>
      <c r="H617" s="6" t="s">
        <v>76</v>
      </c>
      <c r="I617" s="6" t="s">
        <v>171</v>
      </c>
      <c r="J617" s="6">
        <v>3</v>
      </c>
      <c r="M617" t="str">
        <f t="shared" si="21"/>
        <v>砲丸投清永真翔</v>
      </c>
      <c r="N617">
        <f t="shared" ref="N617:N653" si="22">IF(M617=M616,0,1)</f>
        <v>1</v>
      </c>
    </row>
    <row r="618" spans="1:14" x14ac:dyDescent="0.15">
      <c r="A618" t="s">
        <v>704</v>
      </c>
      <c r="B618" t="s">
        <v>500</v>
      </c>
      <c r="C618" s="15">
        <v>43317</v>
      </c>
      <c r="D618" t="s">
        <v>35</v>
      </c>
      <c r="E618" t="s">
        <v>471</v>
      </c>
      <c r="F618" s="5" t="s">
        <v>259</v>
      </c>
      <c r="G618">
        <v>777</v>
      </c>
      <c r="H618" t="s">
        <v>76</v>
      </c>
      <c r="I618" t="s">
        <v>227</v>
      </c>
      <c r="J618">
        <v>3</v>
      </c>
      <c r="M618" t="str">
        <f t="shared" si="21"/>
        <v>砲丸投青山綾那</v>
      </c>
      <c r="N618">
        <f t="shared" si="22"/>
        <v>1</v>
      </c>
    </row>
    <row r="619" spans="1:14" x14ac:dyDescent="0.15">
      <c r="A619" t="s">
        <v>677</v>
      </c>
      <c r="B619" t="s">
        <v>678</v>
      </c>
      <c r="C619" s="15">
        <v>43307</v>
      </c>
      <c r="D619" t="s">
        <v>255</v>
      </c>
      <c r="E619" t="s">
        <v>471</v>
      </c>
      <c r="F619" s="5" t="s">
        <v>268</v>
      </c>
      <c r="G619">
        <v>1064</v>
      </c>
      <c r="H619" t="s">
        <v>530</v>
      </c>
      <c r="I619" t="s">
        <v>679</v>
      </c>
      <c r="J619">
        <v>3</v>
      </c>
      <c r="M619" t="str">
        <f t="shared" si="21"/>
        <v>砲丸投石原彩菜</v>
      </c>
      <c r="N619">
        <f t="shared" si="22"/>
        <v>1</v>
      </c>
    </row>
    <row r="620" spans="1:14" x14ac:dyDescent="0.15">
      <c r="A620" t="s">
        <v>632</v>
      </c>
      <c r="B620" t="s">
        <v>73</v>
      </c>
      <c r="C620" s="15">
        <v>43268</v>
      </c>
      <c r="D620" t="s">
        <v>179</v>
      </c>
      <c r="E620" t="s">
        <v>658</v>
      </c>
      <c r="F620" s="5" t="s">
        <v>407</v>
      </c>
      <c r="G620">
        <v>596</v>
      </c>
      <c r="H620" t="s">
        <v>76</v>
      </c>
      <c r="I620" t="s">
        <v>190</v>
      </c>
      <c r="J620">
        <v>6</v>
      </c>
      <c r="M620" t="str">
        <f t="shared" si="21"/>
        <v>砲丸投石原遥翔</v>
      </c>
      <c r="N620">
        <f t="shared" si="22"/>
        <v>1</v>
      </c>
    </row>
    <row r="621" spans="1:14" x14ac:dyDescent="0.15">
      <c r="A621" t="s">
        <v>717</v>
      </c>
      <c r="B621" t="s">
        <v>500</v>
      </c>
      <c r="C621" s="15">
        <v>43336</v>
      </c>
      <c r="D621" t="s">
        <v>148</v>
      </c>
      <c r="E621" t="s">
        <v>471</v>
      </c>
      <c r="F621" s="5" t="s">
        <v>156</v>
      </c>
      <c r="G621">
        <v>1268</v>
      </c>
      <c r="H621" t="s">
        <v>76</v>
      </c>
      <c r="I621" t="s">
        <v>728</v>
      </c>
      <c r="J621">
        <v>2</v>
      </c>
      <c r="M621" t="str">
        <f t="shared" si="21"/>
        <v>砲丸投石田大洋</v>
      </c>
      <c r="N621">
        <f t="shared" si="22"/>
        <v>1</v>
      </c>
    </row>
    <row r="622" spans="1:14" x14ac:dyDescent="0.15">
      <c r="A622" t="s">
        <v>705</v>
      </c>
      <c r="B622" t="s">
        <v>500</v>
      </c>
      <c r="C622" s="15">
        <v>43336</v>
      </c>
      <c r="D622" t="s">
        <v>82</v>
      </c>
      <c r="E622" t="s">
        <v>471</v>
      </c>
      <c r="F622" s="5" t="s">
        <v>167</v>
      </c>
      <c r="G622">
        <v>636</v>
      </c>
      <c r="H622" t="s">
        <v>76</v>
      </c>
      <c r="I622" t="s">
        <v>102</v>
      </c>
      <c r="J622">
        <v>2</v>
      </c>
      <c r="M622" t="str">
        <f t="shared" si="21"/>
        <v>砲丸投千葉優輝</v>
      </c>
      <c r="N622">
        <f t="shared" si="22"/>
        <v>1</v>
      </c>
    </row>
    <row r="623" spans="1:14" x14ac:dyDescent="0.15">
      <c r="A623" t="s">
        <v>704</v>
      </c>
      <c r="B623" t="s">
        <v>500</v>
      </c>
      <c r="C623" s="15">
        <v>43317</v>
      </c>
      <c r="D623" t="s">
        <v>35</v>
      </c>
      <c r="E623" t="s">
        <v>471</v>
      </c>
      <c r="F623" s="5" t="s">
        <v>696</v>
      </c>
      <c r="G623">
        <v>557</v>
      </c>
      <c r="H623" t="s">
        <v>76</v>
      </c>
      <c r="I623" t="s">
        <v>266</v>
      </c>
      <c r="J623">
        <v>1</v>
      </c>
      <c r="M623" t="str">
        <f t="shared" si="21"/>
        <v>砲丸投前川ちひろ</v>
      </c>
      <c r="N623" t="e">
        <f>IF(M623=#REF!,0,1)</f>
        <v>#REF!</v>
      </c>
    </row>
    <row r="624" spans="1:14" x14ac:dyDescent="0.15">
      <c r="A624" t="s">
        <v>594</v>
      </c>
      <c r="B624" t="s">
        <v>73</v>
      </c>
      <c r="C624" s="15">
        <v>43297</v>
      </c>
      <c r="D624" t="s">
        <v>255</v>
      </c>
      <c r="E624" t="s">
        <v>609</v>
      </c>
      <c r="F624" s="5" t="s">
        <v>265</v>
      </c>
      <c r="G624">
        <v>811</v>
      </c>
      <c r="H624" t="s">
        <v>76</v>
      </c>
      <c r="I624" t="s">
        <v>266</v>
      </c>
      <c r="J624">
        <v>2</v>
      </c>
      <c r="M624" t="str">
        <f t="shared" si="21"/>
        <v>砲丸投前川りん</v>
      </c>
      <c r="N624">
        <f t="shared" si="22"/>
        <v>1</v>
      </c>
    </row>
    <row r="625" spans="1:14" x14ac:dyDescent="0.15">
      <c r="A625" t="s">
        <v>616</v>
      </c>
      <c r="B625" t="s">
        <v>622</v>
      </c>
      <c r="C625" s="43">
        <v>43297</v>
      </c>
      <c r="D625" t="s">
        <v>623</v>
      </c>
      <c r="E625" t="s">
        <v>593</v>
      </c>
      <c r="F625" t="s">
        <v>278</v>
      </c>
      <c r="G625">
        <v>700</v>
      </c>
      <c r="H625" t="s">
        <v>621</v>
      </c>
      <c r="I625" t="s">
        <v>188</v>
      </c>
      <c r="J625">
        <v>6</v>
      </c>
      <c r="M625" t="str">
        <f t="shared" si="21"/>
        <v>砲丸投相馬夏好</v>
      </c>
      <c r="N625" t="e">
        <f>IF(M625=#REF!,0,1)</f>
        <v>#REF!</v>
      </c>
    </row>
    <row r="626" spans="1:14" x14ac:dyDescent="0.15">
      <c r="A626" t="s">
        <v>717</v>
      </c>
      <c r="B626" t="s">
        <v>500</v>
      </c>
      <c r="C626" s="15">
        <v>43336</v>
      </c>
      <c r="D626" t="s">
        <v>148</v>
      </c>
      <c r="E626" t="s">
        <v>471</v>
      </c>
      <c r="F626" s="5" t="s">
        <v>735</v>
      </c>
      <c r="G626">
        <v>756</v>
      </c>
      <c r="H626" t="s">
        <v>76</v>
      </c>
      <c r="I626" t="s">
        <v>724</v>
      </c>
      <c r="J626">
        <v>1</v>
      </c>
      <c r="M626" t="str">
        <f t="shared" si="21"/>
        <v>砲丸投太田結陽</v>
      </c>
      <c r="N626">
        <f t="shared" si="22"/>
        <v>1</v>
      </c>
    </row>
    <row r="627" spans="1:14" x14ac:dyDescent="0.15">
      <c r="A627" t="s">
        <v>705</v>
      </c>
      <c r="B627" t="s">
        <v>500</v>
      </c>
      <c r="C627" s="15">
        <v>43336</v>
      </c>
      <c r="D627" t="s">
        <v>82</v>
      </c>
      <c r="E627" t="s">
        <v>471</v>
      </c>
      <c r="F627" s="5" t="s">
        <v>550</v>
      </c>
      <c r="G627">
        <v>629</v>
      </c>
      <c r="H627" t="s">
        <v>76</v>
      </c>
      <c r="I627" t="s">
        <v>106</v>
      </c>
      <c r="J627">
        <v>1</v>
      </c>
      <c r="M627" t="str">
        <f t="shared" si="21"/>
        <v>砲丸投瀧澤亮太</v>
      </c>
      <c r="N627">
        <f t="shared" si="22"/>
        <v>1</v>
      </c>
    </row>
    <row r="628" spans="1:14" x14ac:dyDescent="0.15">
      <c r="A628" t="s">
        <v>717</v>
      </c>
      <c r="B628" t="s">
        <v>500</v>
      </c>
      <c r="C628" s="15">
        <v>43336</v>
      </c>
      <c r="D628" t="s">
        <v>148</v>
      </c>
      <c r="E628" t="s">
        <v>471</v>
      </c>
      <c r="F628" s="5" t="s">
        <v>132</v>
      </c>
      <c r="G628">
        <v>1142</v>
      </c>
      <c r="H628" t="s">
        <v>76</v>
      </c>
      <c r="I628" t="s">
        <v>730</v>
      </c>
      <c r="J628">
        <v>2</v>
      </c>
      <c r="M628" t="str">
        <f t="shared" si="21"/>
        <v>砲丸投池田尚人</v>
      </c>
      <c r="N628">
        <f t="shared" si="22"/>
        <v>1</v>
      </c>
    </row>
    <row r="629" spans="1:14" x14ac:dyDescent="0.15">
      <c r="A629" t="s">
        <v>677</v>
      </c>
      <c r="B629" t="s">
        <v>678</v>
      </c>
      <c r="C629" s="15">
        <v>43308</v>
      </c>
      <c r="D629" t="s">
        <v>255</v>
      </c>
      <c r="E629" t="s">
        <v>471</v>
      </c>
      <c r="F629" s="5" t="s">
        <v>269</v>
      </c>
      <c r="G629">
        <v>1180</v>
      </c>
      <c r="H629" t="s">
        <v>76</v>
      </c>
      <c r="I629" t="s">
        <v>683</v>
      </c>
      <c r="J629">
        <v>3</v>
      </c>
      <c r="M629" t="str">
        <f t="shared" si="21"/>
        <v>砲丸投竹村花乃</v>
      </c>
      <c r="N629" t="e">
        <f>IF(M629=#REF!,0,1)</f>
        <v>#REF!</v>
      </c>
    </row>
    <row r="630" spans="1:14" x14ac:dyDescent="0.15">
      <c r="A630" t="s">
        <v>704</v>
      </c>
      <c r="B630" t="s">
        <v>500</v>
      </c>
      <c r="C630" s="15">
        <v>43317</v>
      </c>
      <c r="D630" t="s">
        <v>35</v>
      </c>
      <c r="E630" t="s">
        <v>471</v>
      </c>
      <c r="F630" s="5" t="s">
        <v>262</v>
      </c>
      <c r="G630">
        <v>670</v>
      </c>
      <c r="H630" t="s">
        <v>76</v>
      </c>
      <c r="I630" t="s">
        <v>263</v>
      </c>
      <c r="J630">
        <v>2</v>
      </c>
      <c r="M630" t="str">
        <f t="shared" si="21"/>
        <v>砲丸投中島彩希</v>
      </c>
      <c r="N630">
        <f t="shared" si="22"/>
        <v>1</v>
      </c>
    </row>
    <row r="631" spans="1:14" x14ac:dyDescent="0.15">
      <c r="A631" t="s">
        <v>677</v>
      </c>
      <c r="B631" t="s">
        <v>678</v>
      </c>
      <c r="C631" s="15">
        <v>43306</v>
      </c>
      <c r="D631" t="s">
        <v>82</v>
      </c>
      <c r="E631" t="s">
        <v>471</v>
      </c>
      <c r="F631" s="5" t="s">
        <v>176</v>
      </c>
      <c r="G631">
        <v>1004</v>
      </c>
      <c r="H631" t="s">
        <v>530</v>
      </c>
      <c r="I631" t="s">
        <v>684</v>
      </c>
      <c r="J631">
        <v>3</v>
      </c>
      <c r="M631" t="str">
        <f t="shared" si="21"/>
        <v>砲丸投長廻湧丞</v>
      </c>
      <c r="N631" t="e">
        <f>IF(M631=#REF!,0,1)</f>
        <v>#REF!</v>
      </c>
    </row>
    <row r="632" spans="1:14" x14ac:dyDescent="0.15">
      <c r="A632" t="s">
        <v>594</v>
      </c>
      <c r="B632" t="s">
        <v>73</v>
      </c>
      <c r="C632" s="13">
        <v>43297</v>
      </c>
      <c r="D632" s="6" t="s">
        <v>255</v>
      </c>
      <c r="E632" t="s">
        <v>609</v>
      </c>
      <c r="F632" s="7" t="s">
        <v>571</v>
      </c>
      <c r="G632" s="7">
        <v>624</v>
      </c>
      <c r="H632" s="6" t="s">
        <v>76</v>
      </c>
      <c r="I632" s="6" t="s">
        <v>266</v>
      </c>
      <c r="J632" s="6">
        <v>1</v>
      </c>
      <c r="M632" t="str">
        <f t="shared" si="21"/>
        <v>砲丸投長尾優里愛</v>
      </c>
      <c r="N632">
        <f t="shared" si="22"/>
        <v>1</v>
      </c>
    </row>
    <row r="633" spans="1:14" x14ac:dyDescent="0.15">
      <c r="A633" t="s">
        <v>594</v>
      </c>
      <c r="B633" t="s">
        <v>73</v>
      </c>
      <c r="C633" s="15">
        <v>43297</v>
      </c>
      <c r="D633" t="s">
        <v>255</v>
      </c>
      <c r="E633" t="s">
        <v>609</v>
      </c>
      <c r="F633" s="5" t="s">
        <v>344</v>
      </c>
      <c r="G633">
        <v>1074</v>
      </c>
      <c r="H633" t="s">
        <v>76</v>
      </c>
      <c r="I633" t="s">
        <v>345</v>
      </c>
      <c r="J633">
        <v>3</v>
      </c>
      <c r="M633" t="str">
        <f t="shared" si="21"/>
        <v>砲丸投天野ひかり</v>
      </c>
      <c r="N633" t="e">
        <f>IF(M633=#REF!,0,1)</f>
        <v>#REF!</v>
      </c>
    </row>
    <row r="634" spans="1:14" x14ac:dyDescent="0.15">
      <c r="A634" t="s">
        <v>705</v>
      </c>
      <c r="B634" t="s">
        <v>500</v>
      </c>
      <c r="C634" s="15">
        <v>43336</v>
      </c>
      <c r="D634" t="s">
        <v>82</v>
      </c>
      <c r="E634" t="s">
        <v>471</v>
      </c>
      <c r="F634" s="5" t="s">
        <v>710</v>
      </c>
      <c r="G634">
        <v>396</v>
      </c>
      <c r="H634" t="s">
        <v>76</v>
      </c>
      <c r="I634" t="s">
        <v>108</v>
      </c>
      <c r="J634">
        <v>1</v>
      </c>
      <c r="M634" t="str">
        <f t="shared" si="21"/>
        <v>砲丸投田中透真</v>
      </c>
      <c r="N634">
        <f t="shared" si="22"/>
        <v>1</v>
      </c>
    </row>
    <row r="635" spans="1:14" x14ac:dyDescent="0.15">
      <c r="A635" t="s">
        <v>632</v>
      </c>
      <c r="B635" t="s">
        <v>73</v>
      </c>
      <c r="C635" s="15">
        <v>43268</v>
      </c>
      <c r="D635" t="s">
        <v>179</v>
      </c>
      <c r="E635" t="s">
        <v>658</v>
      </c>
      <c r="F635" s="5" t="s">
        <v>408</v>
      </c>
      <c r="G635">
        <v>670</v>
      </c>
      <c r="H635" t="s">
        <v>76</v>
      </c>
      <c r="I635" t="s">
        <v>272</v>
      </c>
      <c r="J635">
        <v>6</v>
      </c>
      <c r="M635" t="str">
        <f t="shared" si="21"/>
        <v>砲丸投田中陽紀</v>
      </c>
      <c r="N635">
        <f t="shared" si="22"/>
        <v>1</v>
      </c>
    </row>
    <row r="636" spans="1:14" x14ac:dyDescent="0.15">
      <c r="A636" t="s">
        <v>705</v>
      </c>
      <c r="B636" t="s">
        <v>500</v>
      </c>
      <c r="C636" s="15">
        <v>43336</v>
      </c>
      <c r="D636" t="s">
        <v>82</v>
      </c>
      <c r="E636" t="s">
        <v>471</v>
      </c>
      <c r="F636" s="5" t="s">
        <v>692</v>
      </c>
      <c r="G636">
        <v>767</v>
      </c>
      <c r="H636" t="s">
        <v>76</v>
      </c>
      <c r="I636" t="s">
        <v>165</v>
      </c>
      <c r="J636">
        <v>1</v>
      </c>
      <c r="M636" t="str">
        <f t="shared" si="21"/>
        <v>砲丸投渡邉日向</v>
      </c>
      <c r="N636">
        <f t="shared" si="22"/>
        <v>1</v>
      </c>
    </row>
    <row r="637" spans="1:14" x14ac:dyDescent="0.15">
      <c r="A637" t="s">
        <v>704</v>
      </c>
      <c r="B637" t="s">
        <v>500</v>
      </c>
      <c r="C637" s="15">
        <v>43317</v>
      </c>
      <c r="D637" t="s">
        <v>35</v>
      </c>
      <c r="E637" t="s">
        <v>471</v>
      </c>
      <c r="F637" s="5" t="s">
        <v>438</v>
      </c>
      <c r="G637">
        <v>886</v>
      </c>
      <c r="H637" t="s">
        <v>76</v>
      </c>
      <c r="I637" t="s">
        <v>227</v>
      </c>
      <c r="J637">
        <v>2</v>
      </c>
      <c r="M637" t="str">
        <f t="shared" si="21"/>
        <v>砲丸投唐川捺稀</v>
      </c>
      <c r="N637" t="e">
        <f>IF(M637=#REF!,0,1)</f>
        <v>#REF!</v>
      </c>
    </row>
    <row r="638" spans="1:14" x14ac:dyDescent="0.15">
      <c r="A638" t="s">
        <v>632</v>
      </c>
      <c r="B638" t="s">
        <v>73</v>
      </c>
      <c r="C638" s="15">
        <v>43268</v>
      </c>
      <c r="D638" t="s">
        <v>270</v>
      </c>
      <c r="E638" t="s">
        <v>658</v>
      </c>
      <c r="F638" s="5" t="s">
        <v>626</v>
      </c>
      <c r="G638">
        <v>646</v>
      </c>
      <c r="H638" t="s">
        <v>76</v>
      </c>
      <c r="I638" t="s">
        <v>214</v>
      </c>
      <c r="J638">
        <v>6</v>
      </c>
      <c r="M638" t="str">
        <f t="shared" si="21"/>
        <v>砲丸投藤田琴美</v>
      </c>
      <c r="N638" t="e">
        <f>IF(M638=#REF!,0,1)</f>
        <v>#REF!</v>
      </c>
    </row>
    <row r="639" spans="1:14" x14ac:dyDescent="0.15">
      <c r="A639" t="s">
        <v>717</v>
      </c>
      <c r="B639" t="s">
        <v>500</v>
      </c>
      <c r="C639" s="15">
        <v>43336</v>
      </c>
      <c r="D639" t="s">
        <v>741</v>
      </c>
      <c r="E639" t="s">
        <v>471</v>
      </c>
      <c r="F639" s="5" t="s">
        <v>242</v>
      </c>
      <c r="G639">
        <v>718</v>
      </c>
      <c r="H639" t="s">
        <v>76</v>
      </c>
      <c r="I639" t="s">
        <v>726</v>
      </c>
      <c r="J639">
        <v>2</v>
      </c>
      <c r="M639" t="str">
        <f t="shared" si="21"/>
        <v>砲丸投奈良雅</v>
      </c>
      <c r="N639">
        <f t="shared" si="22"/>
        <v>1</v>
      </c>
    </row>
    <row r="640" spans="1:14" x14ac:dyDescent="0.15">
      <c r="A640" t="s">
        <v>594</v>
      </c>
      <c r="B640" t="s">
        <v>73</v>
      </c>
      <c r="C640" s="15">
        <v>43297</v>
      </c>
      <c r="D640" t="s">
        <v>82</v>
      </c>
      <c r="E640" s="6" t="s">
        <v>609</v>
      </c>
      <c r="F640" s="5" t="s">
        <v>313</v>
      </c>
      <c r="G640">
        <v>890</v>
      </c>
      <c r="H640" t="s">
        <v>76</v>
      </c>
      <c r="I640" t="s">
        <v>77</v>
      </c>
      <c r="J640">
        <v>3</v>
      </c>
      <c r="M640" t="str">
        <f t="shared" si="21"/>
        <v>砲丸投日笠颯</v>
      </c>
      <c r="N640" t="e">
        <f>IF(M640=#REF!,0,1)</f>
        <v>#REF!</v>
      </c>
    </row>
    <row r="641" spans="1:14" x14ac:dyDescent="0.15">
      <c r="A641" t="s">
        <v>704</v>
      </c>
      <c r="B641" t="s">
        <v>500</v>
      </c>
      <c r="C641" s="15">
        <v>43317</v>
      </c>
      <c r="D641" t="s">
        <v>35</v>
      </c>
      <c r="E641" t="s">
        <v>471</v>
      </c>
      <c r="F641" s="5" t="s">
        <v>326</v>
      </c>
      <c r="G641">
        <v>628</v>
      </c>
      <c r="H641" t="s">
        <v>76</v>
      </c>
      <c r="I641" t="s">
        <v>165</v>
      </c>
      <c r="J641">
        <v>1</v>
      </c>
      <c r="M641" t="str">
        <f t="shared" si="21"/>
        <v>砲丸投日根優菜</v>
      </c>
      <c r="N641">
        <f t="shared" si="22"/>
        <v>1</v>
      </c>
    </row>
    <row r="642" spans="1:14" x14ac:dyDescent="0.15">
      <c r="A642" t="s">
        <v>705</v>
      </c>
      <c r="B642" t="s">
        <v>500</v>
      </c>
      <c r="C642" s="15">
        <v>43336</v>
      </c>
      <c r="D642" t="s">
        <v>255</v>
      </c>
      <c r="E642" t="s">
        <v>471</v>
      </c>
      <c r="F642" s="5" t="s">
        <v>697</v>
      </c>
      <c r="G642">
        <v>1122</v>
      </c>
      <c r="H642" t="s">
        <v>76</v>
      </c>
      <c r="I642" t="s">
        <v>102</v>
      </c>
      <c r="J642">
        <v>2</v>
      </c>
      <c r="M642" t="str">
        <f t="shared" ref="M642:M657" si="23">E642&amp;F642</f>
        <v>砲丸投白石光</v>
      </c>
      <c r="N642" t="e">
        <f>IF(M642=#REF!,0,1)</f>
        <v>#REF!</v>
      </c>
    </row>
    <row r="643" spans="1:14" x14ac:dyDescent="0.15">
      <c r="A643" t="s">
        <v>705</v>
      </c>
      <c r="B643" t="s">
        <v>500</v>
      </c>
      <c r="C643" s="15">
        <v>43336</v>
      </c>
      <c r="D643" t="s">
        <v>255</v>
      </c>
      <c r="E643" t="s">
        <v>471</v>
      </c>
      <c r="F643" s="5" t="s">
        <v>445</v>
      </c>
      <c r="G643">
        <v>558</v>
      </c>
      <c r="H643" t="s">
        <v>76</v>
      </c>
      <c r="I643" t="s">
        <v>102</v>
      </c>
      <c r="J643">
        <v>1</v>
      </c>
      <c r="M643" t="str">
        <f t="shared" si="23"/>
        <v>砲丸投畠野美優</v>
      </c>
      <c r="N643" t="e">
        <f>IF(M643=#REF!,0,1)</f>
        <v>#REF!</v>
      </c>
    </row>
    <row r="644" spans="1:14" x14ac:dyDescent="0.15">
      <c r="A644" t="s">
        <v>632</v>
      </c>
      <c r="B644" t="s">
        <v>73</v>
      </c>
      <c r="C644" s="15">
        <v>43268</v>
      </c>
      <c r="D644" t="s">
        <v>179</v>
      </c>
      <c r="E644" t="s">
        <v>658</v>
      </c>
      <c r="F644" s="5" t="s">
        <v>413</v>
      </c>
      <c r="G644">
        <v>742</v>
      </c>
      <c r="H644" t="s">
        <v>76</v>
      </c>
      <c r="I644" t="s">
        <v>272</v>
      </c>
      <c r="J644">
        <v>6</v>
      </c>
      <c r="M644" t="str">
        <f t="shared" si="23"/>
        <v>砲丸投飯田奏翔</v>
      </c>
      <c r="N644" t="e">
        <f>IF(M644=#REF!,0,1)</f>
        <v>#REF!</v>
      </c>
    </row>
    <row r="645" spans="1:14" x14ac:dyDescent="0.15">
      <c r="A645" t="s">
        <v>705</v>
      </c>
      <c r="B645" t="s">
        <v>500</v>
      </c>
      <c r="C645" s="15">
        <v>43336</v>
      </c>
      <c r="D645" t="s">
        <v>82</v>
      </c>
      <c r="E645" t="s">
        <v>471</v>
      </c>
      <c r="F645" s="5" t="s">
        <v>383</v>
      </c>
      <c r="G645">
        <v>899</v>
      </c>
      <c r="H645" t="s">
        <v>76</v>
      </c>
      <c r="I645" t="s">
        <v>369</v>
      </c>
      <c r="J645">
        <v>2</v>
      </c>
      <c r="M645" t="str">
        <f t="shared" si="23"/>
        <v>砲丸投服部拓美</v>
      </c>
      <c r="N645">
        <f t="shared" si="22"/>
        <v>1</v>
      </c>
    </row>
    <row r="646" spans="1:14" x14ac:dyDescent="0.15">
      <c r="A646" t="s">
        <v>704</v>
      </c>
      <c r="B646" t="s">
        <v>500</v>
      </c>
      <c r="C646" s="15">
        <v>43317</v>
      </c>
      <c r="D646" t="s">
        <v>34</v>
      </c>
      <c r="E646" t="s">
        <v>471</v>
      </c>
      <c r="F646" s="5" t="s">
        <v>560</v>
      </c>
      <c r="G646">
        <v>463</v>
      </c>
      <c r="H646" t="s">
        <v>76</v>
      </c>
      <c r="I646" t="s">
        <v>239</v>
      </c>
      <c r="J646">
        <v>1</v>
      </c>
      <c r="M646" t="str">
        <f t="shared" si="23"/>
        <v>砲丸投平佐太一</v>
      </c>
      <c r="N646" t="e">
        <f>IF(M646=#REF!,0,1)</f>
        <v>#REF!</v>
      </c>
    </row>
    <row r="647" spans="1:14" x14ac:dyDescent="0.15">
      <c r="A647" t="s">
        <v>705</v>
      </c>
      <c r="B647" t="s">
        <v>500</v>
      </c>
      <c r="C647" s="15">
        <v>43336</v>
      </c>
      <c r="D647" t="s">
        <v>82</v>
      </c>
      <c r="E647" t="s">
        <v>471</v>
      </c>
      <c r="F647" s="5" t="s">
        <v>589</v>
      </c>
      <c r="G647">
        <v>568</v>
      </c>
      <c r="H647" t="s">
        <v>76</v>
      </c>
      <c r="I647" t="s">
        <v>342</v>
      </c>
      <c r="J647">
        <v>2</v>
      </c>
      <c r="M647" t="str">
        <f t="shared" si="23"/>
        <v>砲丸投豊田琉偉</v>
      </c>
      <c r="N647">
        <f t="shared" si="22"/>
        <v>1</v>
      </c>
    </row>
    <row r="648" spans="1:14" x14ac:dyDescent="0.15">
      <c r="A648" t="s">
        <v>705</v>
      </c>
      <c r="B648" t="s">
        <v>500</v>
      </c>
      <c r="C648" s="15">
        <v>43336</v>
      </c>
      <c r="D648" t="s">
        <v>82</v>
      </c>
      <c r="E648" t="s">
        <v>471</v>
      </c>
      <c r="F648" s="5" t="s">
        <v>555</v>
      </c>
      <c r="G648">
        <v>460</v>
      </c>
      <c r="H648" t="s">
        <v>76</v>
      </c>
      <c r="I648" t="s">
        <v>369</v>
      </c>
      <c r="J648">
        <v>1</v>
      </c>
      <c r="M648" t="str">
        <f t="shared" si="23"/>
        <v>砲丸投北村隼人</v>
      </c>
      <c r="N648">
        <f t="shared" si="22"/>
        <v>1</v>
      </c>
    </row>
    <row r="649" spans="1:14" x14ac:dyDescent="0.15">
      <c r="A649" t="s">
        <v>628</v>
      </c>
      <c r="B649" t="s">
        <v>629</v>
      </c>
      <c r="C649" s="15">
        <v>43295</v>
      </c>
      <c r="D649" t="s">
        <v>38</v>
      </c>
      <c r="E649" t="s">
        <v>471</v>
      </c>
      <c r="F649" s="5" t="s">
        <v>630</v>
      </c>
      <c r="G649">
        <v>1430</v>
      </c>
      <c r="H649" t="s">
        <v>76</v>
      </c>
      <c r="I649" s="6" t="s">
        <v>127</v>
      </c>
      <c r="M649" t="str">
        <f t="shared" si="23"/>
        <v>砲丸投本間勝人</v>
      </c>
      <c r="N649">
        <f t="shared" si="22"/>
        <v>1</v>
      </c>
    </row>
    <row r="650" spans="1:14" x14ac:dyDescent="0.15">
      <c r="A650" t="s">
        <v>705</v>
      </c>
      <c r="B650" t="s">
        <v>500</v>
      </c>
      <c r="C650" s="15">
        <v>43336</v>
      </c>
      <c r="D650" t="s">
        <v>82</v>
      </c>
      <c r="E650" t="s">
        <v>471</v>
      </c>
      <c r="F650" s="5" t="s">
        <v>388</v>
      </c>
      <c r="G650">
        <v>524</v>
      </c>
      <c r="H650" t="s">
        <v>76</v>
      </c>
      <c r="I650" t="s">
        <v>342</v>
      </c>
      <c r="J650">
        <v>1</v>
      </c>
      <c r="M650" t="str">
        <f t="shared" si="23"/>
        <v>砲丸投木内健太郎</v>
      </c>
      <c r="N650">
        <f t="shared" si="22"/>
        <v>1</v>
      </c>
    </row>
    <row r="651" spans="1:14" x14ac:dyDescent="0.15">
      <c r="A651" t="s">
        <v>628</v>
      </c>
      <c r="B651" t="s">
        <v>629</v>
      </c>
      <c r="C651" s="15">
        <v>43295</v>
      </c>
      <c r="D651" t="s">
        <v>37</v>
      </c>
      <c r="E651" t="s">
        <v>471</v>
      </c>
      <c r="F651" s="5" t="s">
        <v>486</v>
      </c>
      <c r="G651">
        <v>1087</v>
      </c>
      <c r="H651" t="s">
        <v>76</v>
      </c>
      <c r="I651" t="s">
        <v>120</v>
      </c>
      <c r="J651">
        <v>1</v>
      </c>
      <c r="M651" t="str">
        <f t="shared" si="23"/>
        <v>砲丸投木幡遥香</v>
      </c>
      <c r="N651">
        <f t="shared" si="22"/>
        <v>1</v>
      </c>
    </row>
    <row r="652" spans="1:14" x14ac:dyDescent="0.15">
      <c r="A652" t="s">
        <v>705</v>
      </c>
      <c r="B652" t="s">
        <v>500</v>
      </c>
      <c r="C652" s="15">
        <v>43336</v>
      </c>
      <c r="D652" t="s">
        <v>82</v>
      </c>
      <c r="E652" t="s">
        <v>471</v>
      </c>
      <c r="F652" s="5" t="s">
        <v>389</v>
      </c>
      <c r="G652">
        <v>610</v>
      </c>
      <c r="H652" t="s">
        <v>76</v>
      </c>
      <c r="I652" t="s">
        <v>106</v>
      </c>
      <c r="J652">
        <v>2</v>
      </c>
      <c r="M652" t="str">
        <f t="shared" si="23"/>
        <v>砲丸投野口万里</v>
      </c>
      <c r="N652" t="e">
        <f>IF(M652=#REF!,0,1)</f>
        <v>#REF!</v>
      </c>
    </row>
    <row r="653" spans="1:14" x14ac:dyDescent="0.15">
      <c r="A653" t="s">
        <v>717</v>
      </c>
      <c r="B653" t="s">
        <v>500</v>
      </c>
      <c r="C653" s="15">
        <v>43336</v>
      </c>
      <c r="D653" t="s">
        <v>148</v>
      </c>
      <c r="E653" t="s">
        <v>471</v>
      </c>
      <c r="F653" s="5" t="s">
        <v>149</v>
      </c>
      <c r="G653">
        <v>857</v>
      </c>
      <c r="H653" t="s">
        <v>76</v>
      </c>
      <c r="I653" t="s">
        <v>726</v>
      </c>
      <c r="J653">
        <v>2</v>
      </c>
      <c r="M653" t="str">
        <f t="shared" si="23"/>
        <v>砲丸投野中涼汰</v>
      </c>
      <c r="N653">
        <f t="shared" si="22"/>
        <v>1</v>
      </c>
    </row>
    <row r="654" spans="1:14" x14ac:dyDescent="0.15">
      <c r="A654" t="s">
        <v>705</v>
      </c>
      <c r="B654" t="s">
        <v>500</v>
      </c>
      <c r="C654" s="15">
        <v>43336</v>
      </c>
      <c r="D654" t="s">
        <v>82</v>
      </c>
      <c r="E654" t="s">
        <v>471</v>
      </c>
      <c r="F654" s="5" t="s">
        <v>584</v>
      </c>
      <c r="G654">
        <v>822</v>
      </c>
      <c r="H654" t="s">
        <v>76</v>
      </c>
      <c r="I654" t="s">
        <v>174</v>
      </c>
      <c r="J654">
        <v>1</v>
      </c>
      <c r="M654" t="str">
        <f t="shared" si="23"/>
        <v>砲丸投野長瀬鉄騎</v>
      </c>
      <c r="N654" t="e">
        <f>IF(M654=#REF!,0,1)</f>
        <v>#REF!</v>
      </c>
    </row>
    <row r="655" spans="1:14" x14ac:dyDescent="0.15">
      <c r="A655" t="s">
        <v>705</v>
      </c>
      <c r="B655" t="s">
        <v>500</v>
      </c>
      <c r="C655" s="15">
        <v>43336</v>
      </c>
      <c r="D655" t="s">
        <v>82</v>
      </c>
      <c r="E655" t="s">
        <v>471</v>
      </c>
      <c r="F655" s="5" t="s">
        <v>173</v>
      </c>
      <c r="G655">
        <v>975</v>
      </c>
      <c r="H655" t="s">
        <v>76</v>
      </c>
      <c r="I655" t="s">
        <v>174</v>
      </c>
      <c r="J655">
        <v>2</v>
      </c>
      <c r="M655" t="str">
        <f t="shared" si="23"/>
        <v>砲丸投鈴木康世</v>
      </c>
      <c r="N655" t="e">
        <f>IF(M655=#REF!,0,1)</f>
        <v>#REF!</v>
      </c>
    </row>
    <row r="656" spans="1:14" x14ac:dyDescent="0.15">
      <c r="A656" t="s">
        <v>717</v>
      </c>
      <c r="B656" t="s">
        <v>500</v>
      </c>
      <c r="C656" s="15">
        <v>43336</v>
      </c>
      <c r="D656" t="s">
        <v>148</v>
      </c>
      <c r="E656" t="s">
        <v>471</v>
      </c>
      <c r="F656" s="5" t="s">
        <v>691</v>
      </c>
      <c r="G656">
        <v>867</v>
      </c>
      <c r="H656" t="s">
        <v>76</v>
      </c>
      <c r="I656" t="s">
        <v>726</v>
      </c>
      <c r="J656">
        <v>1</v>
      </c>
      <c r="M656" t="str">
        <f t="shared" si="23"/>
        <v>砲丸投鈴木悠斗</v>
      </c>
      <c r="N656" t="e">
        <f>IF(M656=#REF!,0,1)</f>
        <v>#REF!</v>
      </c>
    </row>
    <row r="657" spans="1:14" x14ac:dyDescent="0.15">
      <c r="A657" t="s">
        <v>705</v>
      </c>
      <c r="B657" t="s">
        <v>500</v>
      </c>
      <c r="C657" s="15">
        <v>43336</v>
      </c>
      <c r="D657" t="s">
        <v>82</v>
      </c>
      <c r="E657" t="s">
        <v>471</v>
      </c>
      <c r="F657" s="5" t="s">
        <v>547</v>
      </c>
      <c r="G657">
        <v>514</v>
      </c>
      <c r="H657" t="s">
        <v>76</v>
      </c>
      <c r="I657" t="s">
        <v>384</v>
      </c>
      <c r="J657">
        <v>1</v>
      </c>
      <c r="M657" t="str">
        <f t="shared" si="23"/>
        <v>砲丸投和田湊</v>
      </c>
      <c r="N657" t="e">
        <f>IF(M657=#REF!,0,1)</f>
        <v>#REF!</v>
      </c>
    </row>
    <row r="658" spans="1:14" x14ac:dyDescent="0.15"/>
    <row r="659" spans="1:14" x14ac:dyDescent="0.15"/>
    <row r="660" spans="1:14" x14ac:dyDescent="0.15"/>
    <row r="661" spans="1:14" x14ac:dyDescent="0.15"/>
    <row r="662" spans="1:14" x14ac:dyDescent="0.15"/>
    <row r="663" spans="1:14" x14ac:dyDescent="0.15"/>
    <row r="664" spans="1:14" x14ac:dyDescent="0.15"/>
    <row r="665" spans="1:14" x14ac:dyDescent="0.15"/>
    <row r="666" spans="1:14" x14ac:dyDescent="0.15"/>
    <row r="667" spans="1:14" x14ac:dyDescent="0.15"/>
    <row r="668" spans="1:14" x14ac:dyDescent="0.15"/>
    <row r="669" spans="1:14" x14ac:dyDescent="0.15"/>
    <row r="670" spans="1:14" x14ac:dyDescent="0.15"/>
    <row r="671" spans="1:14" x14ac:dyDescent="0.15"/>
    <row r="672" spans="1:14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</sheetData>
  <sortState ref="A2:M833">
    <sortCondition ref="M2:M833"/>
    <sortCondition descending="1" ref="G2:G833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03"/>
  <sheetViews>
    <sheetView tabSelected="1" view="pageBreakPreview" zoomScale="130" zoomScaleNormal="100" zoomScaleSheetLayoutView="130" workbookViewId="0">
      <selection activeCell="D16" sqref="D16:F16"/>
    </sheetView>
  </sheetViews>
  <sheetFormatPr defaultColWidth="0" defaultRowHeight="13.5" x14ac:dyDescent="0.15"/>
  <cols>
    <col min="1" max="1" width="4.625" style="24" customWidth="1"/>
    <col min="2" max="2" width="4.625" style="24" hidden="1" customWidth="1"/>
    <col min="3" max="3" width="6.125" style="24" bestFit="1" customWidth="1"/>
    <col min="4" max="22" width="4.125" style="24" customWidth="1"/>
    <col min="23" max="23" width="5.875" style="38" bestFit="1" customWidth="1"/>
    <col min="24" max="24" width="3.25" style="24" customWidth="1"/>
    <col min="25" max="25" width="3.25" style="24" hidden="1" customWidth="1"/>
    <col min="26" max="28" width="9" style="24" hidden="1" customWidth="1"/>
    <col min="29" max="29" width="15" style="24" hidden="1" customWidth="1"/>
    <col min="30" max="30" width="9" style="24" hidden="1" customWidth="1"/>
    <col min="31" max="31" width="30.125" style="24" hidden="1" customWidth="1"/>
    <col min="32" max="36" width="0" style="24" hidden="1" customWidth="1"/>
    <col min="37" max="16384" width="9" style="24" hidden="1"/>
  </cols>
  <sheetData>
    <row r="1" spans="1:36" s="17" customFormat="1" ht="24.75" thickBot="1" x14ac:dyDescent="0.2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5" t="s">
        <v>22</v>
      </c>
      <c r="M1" s="55"/>
      <c r="N1" s="56" t="s">
        <v>35</v>
      </c>
      <c r="O1" s="56"/>
      <c r="P1" s="56"/>
      <c r="Q1" s="55" t="s">
        <v>21</v>
      </c>
      <c r="R1" s="55"/>
      <c r="S1" s="58" t="s">
        <v>67</v>
      </c>
      <c r="T1" s="58"/>
      <c r="U1" s="58"/>
      <c r="V1" s="58"/>
      <c r="W1" s="58"/>
      <c r="Z1" s="18" t="s">
        <v>0</v>
      </c>
      <c r="AA1" s="19" t="s">
        <v>1</v>
      </c>
      <c r="AB1" s="20" t="s">
        <v>61</v>
      </c>
      <c r="AC1" s="19" t="s">
        <v>2</v>
      </c>
      <c r="AD1" s="19" t="s">
        <v>3</v>
      </c>
      <c r="AE1" s="19" t="s">
        <v>4</v>
      </c>
      <c r="AF1" s="21" t="s">
        <v>5</v>
      </c>
      <c r="AG1" s="19" t="s">
        <v>6</v>
      </c>
      <c r="AH1" s="19" t="s">
        <v>7</v>
      </c>
      <c r="AI1" s="19" t="s">
        <v>8</v>
      </c>
      <c r="AJ1" s="22" t="s">
        <v>9</v>
      </c>
    </row>
    <row r="2" spans="1:36" ht="10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S2" s="25"/>
      <c r="T2" s="25"/>
      <c r="U2" s="26"/>
      <c r="V2" s="26"/>
      <c r="W2" s="26"/>
    </row>
    <row r="3" spans="1:36" x14ac:dyDescent="0.15">
      <c r="A3" s="27" t="s">
        <v>56</v>
      </c>
      <c r="B3" s="28"/>
      <c r="C3" s="28" t="s">
        <v>66</v>
      </c>
      <c r="D3" s="50" t="s">
        <v>0</v>
      </c>
      <c r="E3" s="52"/>
      <c r="F3" s="51"/>
      <c r="G3" s="50" t="s">
        <v>1</v>
      </c>
      <c r="H3" s="51"/>
      <c r="I3" s="50" t="s">
        <v>62</v>
      </c>
      <c r="J3" s="51"/>
      <c r="K3" s="50" t="s">
        <v>19</v>
      </c>
      <c r="L3" s="52"/>
      <c r="M3" s="52"/>
      <c r="N3" s="51"/>
      <c r="O3" s="50" t="s">
        <v>5</v>
      </c>
      <c r="P3" s="52"/>
      <c r="Q3" s="51"/>
      <c r="R3" s="29" t="s">
        <v>20</v>
      </c>
      <c r="S3" s="50" t="s">
        <v>7</v>
      </c>
      <c r="T3" s="52"/>
      <c r="U3" s="51"/>
      <c r="V3" s="29" t="s">
        <v>64</v>
      </c>
      <c r="W3" s="30" t="s">
        <v>65</v>
      </c>
    </row>
    <row r="4" spans="1:36" ht="15.75" customHeight="1" x14ac:dyDescent="0.15">
      <c r="A4" s="31">
        <v>1</v>
      </c>
      <c r="B4" s="31">
        <f>IF(COUNTIF($K$4:N4,K4)=1,1,0)</f>
        <v>1</v>
      </c>
      <c r="C4" s="31">
        <v>1</v>
      </c>
      <c r="D4" s="46" t="str">
        <f>VLOOKUP($N$1&amp;$S$1&amp;A4,抽出!$B$4:$O$1000,6,FALSE)</f>
        <v>地区陸上</v>
      </c>
      <c r="E4" s="46"/>
      <c r="F4" s="46"/>
      <c r="G4" s="47" t="str">
        <f>VLOOKUP($N$1&amp;$S$1&amp;A4,抽出!$B$4:$O$1000,7,FALSE)</f>
        <v>北見</v>
      </c>
      <c r="H4" s="47"/>
      <c r="I4" s="53">
        <f>VLOOKUP($N$1&amp;$S$1&amp;A4,抽出!$B$4:$O$1000,8,FALSE)</f>
        <v>43281</v>
      </c>
      <c r="J4" s="54"/>
      <c r="K4" s="47" t="str">
        <f>VLOOKUP($N$1&amp;$S$1&amp;A4,抽出!$B$4:$O$1000,9,FALSE)</f>
        <v>布目朱理</v>
      </c>
      <c r="L4" s="47"/>
      <c r="M4" s="47"/>
      <c r="N4" s="47"/>
      <c r="O4" s="49">
        <f>VLOOKUP($N$1&amp;$S$1&amp;A4,抽出!$B$4:$O$1000,10,FALSE)</f>
        <v>547</v>
      </c>
      <c r="P4" s="49"/>
      <c r="Q4" s="49"/>
      <c r="R4" s="32" t="str">
        <f>VLOOKUP($N$1&amp;$S$1&amp;A4,抽出!$B$4:$O$1000,11,FALSE)</f>
        <v>決</v>
      </c>
      <c r="S4" s="46" t="str">
        <f>VLOOKUP($N$1&amp;$S$1&amp;A4,抽出!$B$4:$O$1000,12,FALSE)</f>
        <v>北見東陵中</v>
      </c>
      <c r="T4" s="46"/>
      <c r="U4" s="46"/>
      <c r="V4" s="33">
        <f>VLOOKUP($N$1&amp;$S$1&amp;A4,抽出!$B$4:$O$1000,13,FALSE)</f>
        <v>3</v>
      </c>
      <c r="W4" s="34">
        <f>VLOOKUP($N$1&amp;$S$1&amp;A4,抽出!$B$4:$O$1000,14,FALSE)</f>
        <v>2.4</v>
      </c>
      <c r="X4" s="35"/>
      <c r="Z4" s="36" t="s">
        <v>32</v>
      </c>
      <c r="AA4" s="36" t="s">
        <v>40</v>
      </c>
      <c r="AC4" s="36"/>
    </row>
    <row r="5" spans="1:36" ht="15.75" customHeight="1" x14ac:dyDescent="0.15">
      <c r="A5" s="31">
        <v>2</v>
      </c>
      <c r="B5" s="31">
        <f>IF(COUNTIF($K$4:N5,K5)=1,1,0)</f>
        <v>1</v>
      </c>
      <c r="C5" s="31">
        <f>IF(B5=0,"",SUM($B$4:B5))</f>
        <v>2</v>
      </c>
      <c r="D5" s="46" t="str">
        <f>VLOOKUP($N$1&amp;$S$1&amp;A5,抽出!$B$4:$O$1000,6,FALSE)</f>
        <v>通信陸上</v>
      </c>
      <c r="E5" s="46"/>
      <c r="F5" s="46"/>
      <c r="G5" s="47" t="str">
        <f>VLOOKUP($N$1&amp;$S$1&amp;A5,抽出!$B$4:$O$1000,7,FALSE)</f>
        <v>網走</v>
      </c>
      <c r="H5" s="47"/>
      <c r="I5" s="53">
        <f>VLOOKUP($N$1&amp;$S$1&amp;A5,抽出!$B$4:$O$1000,8,FALSE)</f>
        <v>43281</v>
      </c>
      <c r="J5" s="54"/>
      <c r="K5" s="47" t="str">
        <f>VLOOKUP($N$1&amp;$S$1&amp;A5,抽出!$B$4:$O$1000,9,FALSE)</f>
        <v>小野寺萌華</v>
      </c>
      <c r="L5" s="47"/>
      <c r="M5" s="47"/>
      <c r="N5" s="47"/>
      <c r="O5" s="49">
        <f>VLOOKUP($N$1&amp;$S$1&amp;A5,抽出!$B$4:$O$1000,10,FALSE)</f>
        <v>507</v>
      </c>
      <c r="P5" s="49"/>
      <c r="Q5" s="49"/>
      <c r="R5" s="32" t="str">
        <f>VLOOKUP($N$1&amp;$S$1&amp;A5,抽出!$B$4:$O$1000,11,FALSE)</f>
        <v>決</v>
      </c>
      <c r="S5" s="46" t="str">
        <f>VLOOKUP($N$1&amp;$S$1&amp;A5,抽出!$B$4:$O$1000,12,FALSE)</f>
        <v>網走第三中</v>
      </c>
      <c r="T5" s="46"/>
      <c r="U5" s="46"/>
      <c r="V5" s="33">
        <f>VLOOKUP($N$1&amp;$S$1&amp;A5,抽出!$B$4:$O$1000,13,FALSE)</f>
        <v>3</v>
      </c>
      <c r="W5" s="34">
        <f>VLOOKUP($N$1&amp;$S$1&amp;A5,抽出!$B$4:$O$1000,14,FALSE)</f>
        <v>3.2</v>
      </c>
      <c r="X5" s="35"/>
      <c r="Z5" s="36" t="s">
        <v>33</v>
      </c>
      <c r="AA5" s="36" t="s">
        <v>41</v>
      </c>
      <c r="AC5" s="36" t="s">
        <v>67</v>
      </c>
    </row>
    <row r="6" spans="1:36" ht="15.75" customHeight="1" x14ac:dyDescent="0.15">
      <c r="A6" s="31">
        <v>3</v>
      </c>
      <c r="B6" s="31">
        <f>IF(COUNTIF($K$4:N6,K6)=1,1,0)</f>
        <v>1</v>
      </c>
      <c r="C6" s="31">
        <f>IF(B6=0,"",SUM($B$4:B6))</f>
        <v>3</v>
      </c>
      <c r="D6" s="46" t="str">
        <f>VLOOKUP($N$1&amp;$S$1&amp;A6,抽出!$B$4:$O$1000,6,FALSE)</f>
        <v>記録会第4戦</v>
      </c>
      <c r="E6" s="46"/>
      <c r="F6" s="46"/>
      <c r="G6" s="47" t="str">
        <f>VLOOKUP($N$1&amp;$S$1&amp;A6,抽出!$B$4:$O$1000,7,FALSE)</f>
        <v>網走</v>
      </c>
      <c r="H6" s="47"/>
      <c r="I6" s="53">
        <f>VLOOKUP($N$1&amp;$S$1&amp;A6,抽出!$B$4:$O$1000,8,FALSE)</f>
        <v>43317</v>
      </c>
      <c r="J6" s="54"/>
      <c r="K6" s="47" t="str">
        <f>VLOOKUP($N$1&amp;$S$1&amp;A6,抽出!$B$4:$O$1000,9,FALSE)</f>
        <v>林ちひろ</v>
      </c>
      <c r="L6" s="47"/>
      <c r="M6" s="47"/>
      <c r="N6" s="47"/>
      <c r="O6" s="49">
        <f>VLOOKUP($N$1&amp;$S$1&amp;A6,抽出!$B$4:$O$1000,10,FALSE)</f>
        <v>504</v>
      </c>
      <c r="P6" s="49"/>
      <c r="Q6" s="49"/>
      <c r="R6" s="32" t="str">
        <f>VLOOKUP($N$1&amp;$S$1&amp;A6,抽出!$B$4:$O$1000,11,FALSE)</f>
        <v>決</v>
      </c>
      <c r="S6" s="46" t="str">
        <f>VLOOKUP($N$1&amp;$S$1&amp;A6,抽出!$B$4:$O$1000,12,FALSE)</f>
        <v>ｵﾎｰﾂｸAC(中学)</v>
      </c>
      <c r="T6" s="46"/>
      <c r="U6" s="46"/>
      <c r="V6" s="33">
        <f>VLOOKUP($N$1&amp;$S$1&amp;A6,抽出!$B$4:$O$1000,13,FALSE)</f>
        <v>3</v>
      </c>
      <c r="W6" s="34">
        <f>VLOOKUP($N$1&amp;$S$1&amp;A6,抽出!$B$4:$O$1000,14,FALSE)</f>
        <v>2.1</v>
      </c>
      <c r="X6" s="35"/>
      <c r="Z6" s="36" t="s">
        <v>34</v>
      </c>
      <c r="AA6" s="36" t="s">
        <v>42</v>
      </c>
      <c r="AC6" s="36" t="s">
        <v>68</v>
      </c>
    </row>
    <row r="7" spans="1:36" ht="15.75" customHeight="1" x14ac:dyDescent="0.15">
      <c r="A7" s="31">
        <v>4</v>
      </c>
      <c r="B7" s="31">
        <f>IF(COUNTIF($K$4:N7,K7)=1,1,0)</f>
        <v>1</v>
      </c>
      <c r="C7" s="31">
        <f>IF(B7=0,"",SUM($B$4:B7))</f>
        <v>4</v>
      </c>
      <c r="D7" s="46" t="str">
        <f>VLOOKUP($N$1&amp;$S$1&amp;A7,抽出!$B$4:$O$1000,6,FALSE)</f>
        <v>地区陸上</v>
      </c>
      <c r="E7" s="46"/>
      <c r="F7" s="46"/>
      <c r="G7" s="47" t="str">
        <f>VLOOKUP($N$1&amp;$S$1&amp;A7,抽出!$B$4:$O$1000,7,FALSE)</f>
        <v>北見</v>
      </c>
      <c r="H7" s="47"/>
      <c r="I7" s="53">
        <f>VLOOKUP($N$1&amp;$S$1&amp;A7,抽出!$B$4:$O$1000,8,FALSE)</f>
        <v>43267</v>
      </c>
      <c r="J7" s="54"/>
      <c r="K7" s="47" t="str">
        <f>VLOOKUP($N$1&amp;$S$1&amp;A7,抽出!$B$4:$O$1000,9,FALSE)</f>
        <v>曽根美紅</v>
      </c>
      <c r="L7" s="47"/>
      <c r="M7" s="47"/>
      <c r="N7" s="47"/>
      <c r="O7" s="49">
        <f>VLOOKUP($N$1&amp;$S$1&amp;A7,抽出!$B$4:$O$1000,10,FALSE)</f>
        <v>469</v>
      </c>
      <c r="P7" s="49"/>
      <c r="Q7" s="49"/>
      <c r="R7" s="32" t="str">
        <f>VLOOKUP($N$1&amp;$S$1&amp;A7,抽出!$B$4:$O$1000,11,FALSE)</f>
        <v>決</v>
      </c>
      <c r="S7" s="46" t="str">
        <f>VLOOKUP($N$1&amp;$S$1&amp;A7,抽出!$B$4:$O$1000,12,FALSE)</f>
        <v>美幌北中</v>
      </c>
      <c r="T7" s="46"/>
      <c r="U7" s="46"/>
      <c r="V7" s="33">
        <f>VLOOKUP($N$1&amp;$S$1&amp;A7,抽出!$B$4:$O$1000,13,FALSE)</f>
        <v>3</v>
      </c>
      <c r="W7" s="34">
        <f>VLOOKUP($N$1&amp;$S$1&amp;A7,抽出!$B$4:$O$1000,14,FALSE)</f>
        <v>0.8</v>
      </c>
      <c r="X7" s="35"/>
      <c r="Z7" s="36" t="s">
        <v>35</v>
      </c>
      <c r="AA7" s="36" t="s">
        <v>43</v>
      </c>
      <c r="AC7" s="36" t="s">
        <v>492</v>
      </c>
    </row>
    <row r="8" spans="1:36" ht="15.75" customHeight="1" x14ac:dyDescent="0.15">
      <c r="A8" s="31">
        <v>5</v>
      </c>
      <c r="B8" s="31">
        <f>IF(COUNTIF($K$4:N8,K8)=1,1,0)</f>
        <v>1</v>
      </c>
      <c r="C8" s="31">
        <f>IF(B8=0,"",SUM($B$4:B8))</f>
        <v>5</v>
      </c>
      <c r="D8" s="46" t="str">
        <f>VLOOKUP($N$1&amp;$S$1&amp;A8,抽出!$B$4:$O$1000,6,FALSE)</f>
        <v>通信陸上</v>
      </c>
      <c r="E8" s="46"/>
      <c r="F8" s="46"/>
      <c r="G8" s="47" t="str">
        <f>VLOOKUP($N$1&amp;$S$1&amp;A8,抽出!$B$4:$O$1000,7,FALSE)</f>
        <v>網走</v>
      </c>
      <c r="H8" s="47"/>
      <c r="I8" s="53">
        <f>VLOOKUP($N$1&amp;$S$1&amp;A8,抽出!$B$4:$O$1000,8,FALSE)</f>
        <v>43281</v>
      </c>
      <c r="J8" s="54"/>
      <c r="K8" s="47" t="str">
        <f>VLOOKUP($N$1&amp;$S$1&amp;A8,抽出!$B$4:$O$1000,9,FALSE)</f>
        <v>長野萌果</v>
      </c>
      <c r="L8" s="47"/>
      <c r="M8" s="47"/>
      <c r="N8" s="47"/>
      <c r="O8" s="49">
        <f>VLOOKUP($N$1&amp;$S$1&amp;A8,抽出!$B$4:$O$1000,10,FALSE)</f>
        <v>461</v>
      </c>
      <c r="P8" s="49"/>
      <c r="Q8" s="49"/>
      <c r="R8" s="32" t="str">
        <f>VLOOKUP($N$1&amp;$S$1&amp;A8,抽出!$B$4:$O$1000,11,FALSE)</f>
        <v>決</v>
      </c>
      <c r="S8" s="46" t="str">
        <f>VLOOKUP($N$1&amp;$S$1&amp;A8,抽出!$B$4:$O$1000,12,FALSE)</f>
        <v>北見高栄中</v>
      </c>
      <c r="T8" s="46"/>
      <c r="U8" s="46"/>
      <c r="V8" s="33">
        <f>VLOOKUP($N$1&amp;$S$1&amp;A8,抽出!$B$4:$O$1000,13,FALSE)</f>
        <v>1</v>
      </c>
      <c r="W8" s="34">
        <f>VLOOKUP($N$1&amp;$S$1&amp;A8,抽出!$B$4:$O$1000,14,FALSE)</f>
        <v>2.2000000000000002</v>
      </c>
      <c r="X8" s="35"/>
      <c r="Z8" s="37" t="s">
        <v>36</v>
      </c>
      <c r="AA8" s="36" t="s">
        <v>44</v>
      </c>
      <c r="AC8" s="36" t="s">
        <v>493</v>
      </c>
    </row>
    <row r="9" spans="1:36" ht="15.75" customHeight="1" x14ac:dyDescent="0.15">
      <c r="A9" s="31">
        <v>6</v>
      </c>
      <c r="B9" s="31">
        <f>IF(COUNTIF($K$4:N9,K9)=1,1,0)</f>
        <v>1</v>
      </c>
      <c r="C9" s="31">
        <f>IF(B9=0,"",SUM($B$4:B9))</f>
        <v>6</v>
      </c>
      <c r="D9" s="46" t="str">
        <f>VLOOKUP($N$1&amp;$S$1&amp;A9,抽出!$B$4:$O$1000,6,FALSE)</f>
        <v>記録会第1戦</v>
      </c>
      <c r="E9" s="46"/>
      <c r="F9" s="46"/>
      <c r="G9" s="47" t="str">
        <f>VLOOKUP($N$1&amp;$S$1&amp;A9,抽出!$B$4:$O$1000,7,FALSE)</f>
        <v>北見</v>
      </c>
      <c r="H9" s="47"/>
      <c r="I9" s="53">
        <f>VLOOKUP($N$1&amp;$S$1&amp;A9,抽出!$B$4:$O$1000,8,FALSE)</f>
        <v>43281</v>
      </c>
      <c r="J9" s="54"/>
      <c r="K9" s="47" t="str">
        <f>VLOOKUP($N$1&amp;$S$1&amp;A9,抽出!$B$4:$O$1000,9,FALSE)</f>
        <v>西胤このみ</v>
      </c>
      <c r="L9" s="47"/>
      <c r="M9" s="47"/>
      <c r="N9" s="47"/>
      <c r="O9" s="49">
        <f>VLOOKUP($N$1&amp;$S$1&amp;A9,抽出!$B$4:$O$1000,10,FALSE)</f>
        <v>453</v>
      </c>
      <c r="P9" s="49"/>
      <c r="Q9" s="49"/>
      <c r="R9" s="32" t="str">
        <f>VLOOKUP($N$1&amp;$S$1&amp;A9,抽出!$B$4:$O$1000,11,FALSE)</f>
        <v>決</v>
      </c>
      <c r="S9" s="46" t="str">
        <f>VLOOKUP($N$1&amp;$S$1&amp;A9,抽出!$B$4:$O$1000,12,FALSE)</f>
        <v>北見小泉中</v>
      </c>
      <c r="T9" s="46"/>
      <c r="U9" s="46"/>
      <c r="V9" s="33">
        <f>VLOOKUP($N$1&amp;$S$1&amp;A9,抽出!$B$4:$O$1000,13,FALSE)</f>
        <v>3</v>
      </c>
      <c r="W9" s="34">
        <f>VLOOKUP($N$1&amp;$S$1&amp;A9,抽出!$B$4:$O$1000,14,FALSE)</f>
        <v>3.1</v>
      </c>
      <c r="X9" s="35"/>
      <c r="Z9" s="37" t="s">
        <v>37</v>
      </c>
      <c r="AA9" s="36" t="s">
        <v>45</v>
      </c>
      <c r="AC9" s="36" t="s">
        <v>494</v>
      </c>
    </row>
    <row r="10" spans="1:36" ht="15.75" customHeight="1" x14ac:dyDescent="0.15">
      <c r="A10" s="31">
        <v>7</v>
      </c>
      <c r="B10" s="31">
        <f>IF(COUNTIF($K$4:N10,K10)=1,1,0)</f>
        <v>1</v>
      </c>
      <c r="C10" s="31">
        <f>IF(B10=0,"",SUM($B$4:B10))</f>
        <v>7</v>
      </c>
      <c r="D10" s="46" t="str">
        <f>VLOOKUP($N$1&amp;$S$1&amp;A10,抽出!$B$4:$O$1000,6,FALSE)</f>
        <v>中体連新人</v>
      </c>
      <c r="E10" s="46"/>
      <c r="F10" s="46"/>
      <c r="G10" s="47" t="str">
        <f>VLOOKUP($N$1&amp;$S$1&amp;A10,抽出!$B$4:$O$1000,7,FALSE)</f>
        <v>網走</v>
      </c>
      <c r="H10" s="47"/>
      <c r="I10" s="53">
        <f>VLOOKUP($N$1&amp;$S$1&amp;A10,抽出!$B$4:$O$1000,8,FALSE)</f>
        <v>43337</v>
      </c>
      <c r="J10" s="54"/>
      <c r="K10" s="47" t="str">
        <f>VLOOKUP($N$1&amp;$S$1&amp;A10,抽出!$B$4:$O$1000,9,FALSE)</f>
        <v>遠藤りあら</v>
      </c>
      <c r="L10" s="47"/>
      <c r="M10" s="47"/>
      <c r="N10" s="47"/>
      <c r="O10" s="49">
        <f>VLOOKUP($N$1&amp;$S$1&amp;A10,抽出!$B$4:$O$1000,10,FALSE)</f>
        <v>453</v>
      </c>
      <c r="P10" s="49"/>
      <c r="Q10" s="49"/>
      <c r="R10" s="32" t="str">
        <f>VLOOKUP($N$1&amp;$S$1&amp;A10,抽出!$B$4:$O$1000,11,FALSE)</f>
        <v>決</v>
      </c>
      <c r="S10" s="46" t="str">
        <f>VLOOKUP($N$1&amp;$S$1&amp;A10,抽出!$B$4:$O$1000,12,FALSE)</f>
        <v>網走第二中</v>
      </c>
      <c r="T10" s="46"/>
      <c r="U10" s="46"/>
      <c r="V10" s="33">
        <f>VLOOKUP($N$1&amp;$S$1&amp;A10,抽出!$B$4:$O$1000,13,FALSE)</f>
        <v>2</v>
      </c>
      <c r="W10" s="34">
        <f>VLOOKUP($N$1&amp;$S$1&amp;A10,抽出!$B$4:$O$1000,14,FALSE)</f>
        <v>1.1000000000000001</v>
      </c>
      <c r="X10" s="35"/>
      <c r="Z10" s="37" t="s">
        <v>38</v>
      </c>
      <c r="AA10" s="36" t="s">
        <v>46</v>
      </c>
      <c r="AC10" s="36" t="s">
        <v>495</v>
      </c>
    </row>
    <row r="11" spans="1:36" ht="15.75" customHeight="1" x14ac:dyDescent="0.15">
      <c r="A11" s="31">
        <v>8</v>
      </c>
      <c r="B11" s="31">
        <f>IF(COUNTIF($K$4:N11,K11)=1,1,0)</f>
        <v>1</v>
      </c>
      <c r="C11" s="31">
        <f>IF(B11=0,"",SUM($B$4:B11))</f>
        <v>8</v>
      </c>
      <c r="D11" s="46" t="str">
        <f>VLOOKUP($N$1&amp;$S$1&amp;A11,抽出!$B$4:$O$1000,6,FALSE)</f>
        <v>通信陸上</v>
      </c>
      <c r="E11" s="46"/>
      <c r="F11" s="46"/>
      <c r="G11" s="47" t="str">
        <f>VLOOKUP($N$1&amp;$S$1&amp;A11,抽出!$B$4:$O$1000,7,FALSE)</f>
        <v>網走</v>
      </c>
      <c r="H11" s="47"/>
      <c r="I11" s="53">
        <f>VLOOKUP($N$1&amp;$S$1&amp;A11,抽出!$B$4:$O$1000,8,FALSE)</f>
        <v>43253</v>
      </c>
      <c r="J11" s="54"/>
      <c r="K11" s="47" t="str">
        <f>VLOOKUP($N$1&amp;$S$1&amp;A11,抽出!$B$4:$O$1000,9,FALSE)</f>
        <v>森彩夏</v>
      </c>
      <c r="L11" s="47"/>
      <c r="M11" s="47"/>
      <c r="N11" s="47"/>
      <c r="O11" s="49">
        <f>VLOOKUP($N$1&amp;$S$1&amp;A11,抽出!$B$4:$O$1000,10,FALSE)</f>
        <v>448</v>
      </c>
      <c r="P11" s="49"/>
      <c r="Q11" s="49"/>
      <c r="R11" s="32" t="str">
        <f>VLOOKUP($N$1&amp;$S$1&amp;A11,抽出!$B$4:$O$1000,11,FALSE)</f>
        <v>決</v>
      </c>
      <c r="S11" s="46" t="str">
        <f>VLOOKUP($N$1&amp;$S$1&amp;A11,抽出!$B$4:$O$1000,12,FALSE)</f>
        <v>北見常呂中</v>
      </c>
      <c r="T11" s="46"/>
      <c r="U11" s="46"/>
      <c r="V11" s="33">
        <f>VLOOKUP($N$1&amp;$S$1&amp;A11,抽出!$B$4:$O$1000,13,FALSE)</f>
        <v>2</v>
      </c>
      <c r="W11" s="34">
        <f>VLOOKUP($N$1&amp;$S$1&amp;A11,抽出!$B$4:$O$1000,14,FALSE)</f>
        <v>-1.5</v>
      </c>
      <c r="X11" s="35"/>
      <c r="Z11" s="37" t="s">
        <v>39</v>
      </c>
      <c r="AA11" s="36" t="s">
        <v>47</v>
      </c>
      <c r="AC11" s="36" t="s">
        <v>69</v>
      </c>
    </row>
    <row r="12" spans="1:36" ht="15.75" customHeight="1" x14ac:dyDescent="0.15">
      <c r="A12" s="31">
        <v>9</v>
      </c>
      <c r="B12" s="31">
        <f>IF(COUNTIF($K$4:N12,K12)=1,1,0)</f>
        <v>1</v>
      </c>
      <c r="C12" s="31">
        <f>IF(B12=0,"",SUM($B$4:B12))</f>
        <v>9</v>
      </c>
      <c r="D12" s="46" t="str">
        <f>VLOOKUP($N$1&amp;$S$1&amp;A12,抽出!$B$4:$O$1000,6,FALSE)</f>
        <v>フィールド記録会</v>
      </c>
      <c r="E12" s="46"/>
      <c r="F12" s="46"/>
      <c r="G12" s="47" t="str">
        <f>VLOOKUP($N$1&amp;$S$1&amp;A12,抽出!$B$4:$O$1000,7,FALSE)</f>
        <v>網走</v>
      </c>
      <c r="H12" s="47"/>
      <c r="I12" s="53">
        <f>VLOOKUP($N$1&amp;$S$1&amp;A12,抽出!$B$4:$O$1000,8,FALSE)</f>
        <v>43267</v>
      </c>
      <c r="J12" s="54"/>
      <c r="K12" s="47" t="str">
        <f>VLOOKUP($N$1&amp;$S$1&amp;A12,抽出!$B$4:$O$1000,9,FALSE)</f>
        <v>安部沙彩</v>
      </c>
      <c r="L12" s="47"/>
      <c r="M12" s="47"/>
      <c r="N12" s="47"/>
      <c r="O12" s="49">
        <f>VLOOKUP($N$1&amp;$S$1&amp;A12,抽出!$B$4:$O$1000,10,FALSE)</f>
        <v>432</v>
      </c>
      <c r="P12" s="49"/>
      <c r="Q12" s="49"/>
      <c r="R12" s="32" t="str">
        <f>VLOOKUP($N$1&amp;$S$1&amp;A12,抽出!$B$4:$O$1000,11,FALSE)</f>
        <v>決</v>
      </c>
      <c r="S12" s="46" t="str">
        <f>VLOOKUP($N$1&amp;$S$1&amp;A12,抽出!$B$4:$O$1000,12,FALSE)</f>
        <v>網走第四中</v>
      </c>
      <c r="T12" s="46"/>
      <c r="U12" s="46"/>
      <c r="V12" s="33">
        <f>VLOOKUP($N$1&amp;$S$1&amp;A12,抽出!$B$4:$O$1000,13,FALSE)</f>
        <v>2</v>
      </c>
      <c r="W12" s="34">
        <f>VLOOKUP($N$1&amp;$S$1&amp;A12,抽出!$B$4:$O$1000,14,FALSE)</f>
        <v>1.5</v>
      </c>
      <c r="X12" s="35"/>
      <c r="AC12" s="36" t="s">
        <v>70</v>
      </c>
    </row>
    <row r="13" spans="1:36" ht="15.75" customHeight="1" x14ac:dyDescent="0.15">
      <c r="A13" s="31">
        <v>10</v>
      </c>
      <c r="B13" s="31">
        <f>IF(COUNTIF($K$4:N13,K13)=1,1,0)</f>
        <v>1</v>
      </c>
      <c r="C13" s="31">
        <f>IF(B13=0,"",SUM($B$4:B13))</f>
        <v>10</v>
      </c>
      <c r="D13" s="46" t="str">
        <f>VLOOKUP($N$1&amp;$S$1&amp;A13,抽出!$B$4:$O$1000,6,FALSE)</f>
        <v>地区陸上</v>
      </c>
      <c r="E13" s="46"/>
      <c r="F13" s="46"/>
      <c r="G13" s="47" t="str">
        <f>VLOOKUP($N$1&amp;$S$1&amp;A13,抽出!$B$4:$O$1000,7,FALSE)</f>
        <v>北見</v>
      </c>
      <c r="H13" s="47"/>
      <c r="I13" s="53">
        <f>VLOOKUP($N$1&amp;$S$1&amp;A13,抽出!$B$4:$O$1000,8,FALSE)</f>
        <v>43253</v>
      </c>
      <c r="J13" s="54"/>
      <c r="K13" s="47" t="str">
        <f>VLOOKUP($N$1&amp;$S$1&amp;A13,抽出!$B$4:$O$1000,9,FALSE)</f>
        <v>後田千春</v>
      </c>
      <c r="L13" s="47"/>
      <c r="M13" s="47"/>
      <c r="N13" s="47"/>
      <c r="O13" s="49">
        <f>VLOOKUP($N$1&amp;$S$1&amp;A13,抽出!$B$4:$O$1000,10,FALSE)</f>
        <v>422</v>
      </c>
      <c r="P13" s="49"/>
      <c r="Q13" s="49"/>
      <c r="R13" s="32" t="str">
        <f>VLOOKUP($N$1&amp;$S$1&amp;A13,抽出!$B$4:$O$1000,11,FALSE)</f>
        <v>決</v>
      </c>
      <c r="S13" s="46" t="str">
        <f>VLOOKUP($N$1&amp;$S$1&amp;A13,抽出!$B$4:$O$1000,12,FALSE)</f>
        <v>網走第四中</v>
      </c>
      <c r="T13" s="46"/>
      <c r="U13" s="46"/>
      <c r="V13" s="33">
        <f>VLOOKUP($N$1&amp;$S$1&amp;A13,抽出!$B$4:$O$1000,13,FALSE)</f>
        <v>3</v>
      </c>
      <c r="W13" s="34">
        <f>VLOOKUP($N$1&amp;$S$1&amp;A13,抽出!$B$4:$O$1000,14,FALSE)</f>
        <v>-1.2</v>
      </c>
      <c r="X13" s="35"/>
      <c r="AC13" s="36" t="s">
        <v>576</v>
      </c>
    </row>
    <row r="14" spans="1:36" ht="15.75" customHeight="1" x14ac:dyDescent="0.15">
      <c r="A14" s="31">
        <v>11</v>
      </c>
      <c r="B14" s="31">
        <f>IF(COUNTIF($K$4:N14,K14)=1,1,0)</f>
        <v>1</v>
      </c>
      <c r="C14" s="31">
        <f>IF(B14=0,"",SUM($B$4:B14))</f>
        <v>11</v>
      </c>
      <c r="D14" s="46" t="str">
        <f>VLOOKUP($N$1&amp;$S$1&amp;A14,抽出!$B$4:$O$1000,6,FALSE)</f>
        <v>選手権</v>
      </c>
      <c r="E14" s="46"/>
      <c r="F14" s="46"/>
      <c r="G14" s="47" t="str">
        <f>VLOOKUP($N$1&amp;$S$1&amp;A14,抽出!$B$4:$O$1000,7,FALSE)</f>
        <v>北見</v>
      </c>
      <c r="H14" s="47"/>
      <c r="I14" s="53">
        <f>VLOOKUP($N$1&amp;$S$1&amp;A14,抽出!$B$4:$O$1000,8,FALSE)</f>
        <v>43281</v>
      </c>
      <c r="J14" s="54"/>
      <c r="K14" s="47" t="str">
        <f>VLOOKUP($N$1&amp;$S$1&amp;A14,抽出!$B$4:$O$1000,9,FALSE)</f>
        <v>奥河桃花</v>
      </c>
      <c r="L14" s="47"/>
      <c r="M14" s="47"/>
      <c r="N14" s="47"/>
      <c r="O14" s="49">
        <f>VLOOKUP($N$1&amp;$S$1&amp;A14,抽出!$B$4:$O$1000,10,FALSE)</f>
        <v>421</v>
      </c>
      <c r="P14" s="49"/>
      <c r="Q14" s="49"/>
      <c r="R14" s="32" t="str">
        <f>VLOOKUP($N$1&amp;$S$1&amp;A14,抽出!$B$4:$O$1000,11,FALSE)</f>
        <v>決</v>
      </c>
      <c r="S14" s="46" t="str">
        <f>VLOOKUP($N$1&amp;$S$1&amp;A14,抽出!$B$4:$O$1000,12,FALSE)</f>
        <v>紋別中</v>
      </c>
      <c r="T14" s="46"/>
      <c r="U14" s="46"/>
      <c r="V14" s="33">
        <f>VLOOKUP($N$1&amp;$S$1&amp;A14,抽出!$B$4:$O$1000,13,FALSE)</f>
        <v>3</v>
      </c>
      <c r="W14" s="34">
        <f>VLOOKUP($N$1&amp;$S$1&amp;A14,抽出!$B$4:$O$1000,14,FALSE)</f>
        <v>0.5</v>
      </c>
      <c r="X14" s="35"/>
      <c r="AC14" s="36"/>
    </row>
    <row r="15" spans="1:36" ht="15.75" customHeight="1" x14ac:dyDescent="0.15">
      <c r="A15" s="31">
        <v>12</v>
      </c>
      <c r="B15" s="31">
        <f>IF(COUNTIF($K$4:N15,K15)=1,1,0)</f>
        <v>1</v>
      </c>
      <c r="C15" s="31">
        <f>IF(B15=0,"",SUM($B$4:B15))</f>
        <v>12</v>
      </c>
      <c r="D15" s="46" t="str">
        <f>VLOOKUP($N$1&amp;$S$1&amp;A15,抽出!$B$4:$O$1000,6,FALSE)</f>
        <v>記録会第1戦</v>
      </c>
      <c r="E15" s="46"/>
      <c r="F15" s="46"/>
      <c r="G15" s="47" t="str">
        <f>VLOOKUP($N$1&amp;$S$1&amp;A15,抽出!$B$4:$O$1000,7,FALSE)</f>
        <v>北見</v>
      </c>
      <c r="H15" s="47"/>
      <c r="I15" s="53">
        <f>VLOOKUP($N$1&amp;$S$1&amp;A15,抽出!$B$4:$O$1000,8,FALSE)</f>
        <v>43219</v>
      </c>
      <c r="J15" s="54"/>
      <c r="K15" s="47" t="str">
        <f>VLOOKUP($N$1&amp;$S$1&amp;A15,抽出!$B$4:$O$1000,9,FALSE)</f>
        <v>井戸仁生</v>
      </c>
      <c r="L15" s="47"/>
      <c r="M15" s="47"/>
      <c r="N15" s="47"/>
      <c r="O15" s="49">
        <f>VLOOKUP($N$1&amp;$S$1&amp;A15,抽出!$B$4:$O$1000,10,FALSE)</f>
        <v>419</v>
      </c>
      <c r="P15" s="49"/>
      <c r="Q15" s="49"/>
      <c r="R15" s="32" t="str">
        <f>VLOOKUP($N$1&amp;$S$1&amp;A15,抽出!$B$4:$O$1000,11,FALSE)</f>
        <v>決</v>
      </c>
      <c r="S15" s="46" t="str">
        <f>VLOOKUP($N$1&amp;$S$1&amp;A15,抽出!$B$4:$O$1000,12,FALSE)</f>
        <v>北見北中</v>
      </c>
      <c r="T15" s="46"/>
      <c r="U15" s="46"/>
      <c r="V15" s="33">
        <f>VLOOKUP($N$1&amp;$S$1&amp;A15,抽出!$B$4:$O$1000,13,FALSE)</f>
        <v>2</v>
      </c>
      <c r="W15" s="34">
        <f>VLOOKUP($N$1&amp;$S$1&amp;A15,抽出!$B$4:$O$1000,14,FALSE)</f>
        <v>2.1</v>
      </c>
      <c r="X15" s="35"/>
      <c r="AC15" s="36"/>
    </row>
    <row r="16" spans="1:36" ht="15.75" customHeight="1" x14ac:dyDescent="0.15">
      <c r="A16" s="31">
        <v>13</v>
      </c>
      <c r="B16" s="31">
        <f>IF(COUNTIF($K$4:N16,K16)=1,1,0)</f>
        <v>1</v>
      </c>
      <c r="C16" s="31">
        <f>IF(B16=0,"",SUM($B$4:B16))</f>
        <v>13</v>
      </c>
      <c r="D16" s="46" t="str">
        <f>VLOOKUP($N$1&amp;$S$1&amp;A16,抽出!$B$4:$O$1000,6,FALSE)</f>
        <v>地区陸上</v>
      </c>
      <c r="E16" s="46"/>
      <c r="F16" s="46"/>
      <c r="G16" s="47" t="str">
        <f>VLOOKUP($N$1&amp;$S$1&amp;A16,抽出!$B$4:$O$1000,7,FALSE)</f>
        <v>北見</v>
      </c>
      <c r="H16" s="47"/>
      <c r="I16" s="53">
        <f>VLOOKUP($N$1&amp;$S$1&amp;A16,抽出!$B$4:$O$1000,8,FALSE)</f>
        <v>43253</v>
      </c>
      <c r="J16" s="54"/>
      <c r="K16" s="47" t="str">
        <f>VLOOKUP($N$1&amp;$S$1&amp;A16,抽出!$B$4:$O$1000,9,FALSE)</f>
        <v>佐藤愛夕</v>
      </c>
      <c r="L16" s="47"/>
      <c r="M16" s="47"/>
      <c r="N16" s="47"/>
      <c r="O16" s="49">
        <f>VLOOKUP($N$1&amp;$S$1&amp;A16,抽出!$B$4:$O$1000,10,FALSE)</f>
        <v>418</v>
      </c>
      <c r="P16" s="49"/>
      <c r="Q16" s="49"/>
      <c r="R16" s="32" t="str">
        <f>VLOOKUP($N$1&amp;$S$1&amp;A16,抽出!$B$4:$O$1000,11,FALSE)</f>
        <v>決</v>
      </c>
      <c r="S16" s="46" t="str">
        <f>VLOOKUP($N$1&amp;$S$1&amp;A16,抽出!$B$4:$O$1000,12,FALSE)</f>
        <v>北見常呂中</v>
      </c>
      <c r="T16" s="46"/>
      <c r="U16" s="46"/>
      <c r="V16" s="33">
        <f>VLOOKUP($N$1&amp;$S$1&amp;A16,抽出!$B$4:$O$1000,13,FALSE)</f>
        <v>2</v>
      </c>
      <c r="W16" s="34">
        <f>VLOOKUP($N$1&amp;$S$1&amp;A16,抽出!$B$4:$O$1000,14,FALSE)</f>
        <v>-1.6</v>
      </c>
      <c r="X16" s="35"/>
      <c r="AC16" s="36"/>
    </row>
    <row r="17" spans="1:29" ht="15.75" customHeight="1" x14ac:dyDescent="0.15">
      <c r="A17" s="31">
        <v>14</v>
      </c>
      <c r="B17" s="31">
        <f>IF(COUNTIF($K$4:N17,K17)=1,1,0)</f>
        <v>1</v>
      </c>
      <c r="C17" s="31">
        <f>IF(B17=0,"",SUM($B$4:B17))</f>
        <v>14</v>
      </c>
      <c r="D17" s="46" t="str">
        <f>VLOOKUP($N$1&amp;$S$1&amp;A17,抽出!$B$4:$O$1000,6,FALSE)</f>
        <v>中体連新人</v>
      </c>
      <c r="E17" s="46"/>
      <c r="F17" s="46"/>
      <c r="G17" s="47" t="str">
        <f>VLOOKUP($N$1&amp;$S$1&amp;A17,抽出!$B$4:$O$1000,7,FALSE)</f>
        <v>網走</v>
      </c>
      <c r="H17" s="47"/>
      <c r="I17" s="53">
        <f>VLOOKUP($N$1&amp;$S$1&amp;A17,抽出!$B$4:$O$1000,8,FALSE)</f>
        <v>43337</v>
      </c>
      <c r="J17" s="54"/>
      <c r="K17" s="47" t="str">
        <f>VLOOKUP($N$1&amp;$S$1&amp;A17,抽出!$B$4:$O$1000,9,FALSE)</f>
        <v>二上優美</v>
      </c>
      <c r="L17" s="47"/>
      <c r="M17" s="47"/>
      <c r="N17" s="47"/>
      <c r="O17" s="49">
        <f>VLOOKUP($N$1&amp;$S$1&amp;A17,抽出!$B$4:$O$1000,10,FALSE)</f>
        <v>416</v>
      </c>
      <c r="P17" s="49"/>
      <c r="Q17" s="49"/>
      <c r="R17" s="32" t="str">
        <f>VLOOKUP($N$1&amp;$S$1&amp;A17,抽出!$B$4:$O$1000,11,FALSE)</f>
        <v>決</v>
      </c>
      <c r="S17" s="46" t="str">
        <f>VLOOKUP($N$1&amp;$S$1&amp;A17,抽出!$B$4:$O$1000,12,FALSE)</f>
        <v>美幌中</v>
      </c>
      <c r="T17" s="46"/>
      <c r="U17" s="46"/>
      <c r="V17" s="33">
        <f>VLOOKUP($N$1&amp;$S$1&amp;A17,抽出!$B$4:$O$1000,13,FALSE)</f>
        <v>2</v>
      </c>
      <c r="W17" s="34">
        <f>VLOOKUP($N$1&amp;$S$1&amp;A17,抽出!$B$4:$O$1000,14,FALSE)</f>
        <v>1.8</v>
      </c>
      <c r="X17" s="35"/>
      <c r="AC17" s="36"/>
    </row>
    <row r="18" spans="1:29" ht="15.75" customHeight="1" x14ac:dyDescent="0.15">
      <c r="A18" s="31">
        <v>15</v>
      </c>
      <c r="B18" s="31">
        <f>IF(COUNTIF($K$4:N18,K18)=1,1,0)</f>
        <v>1</v>
      </c>
      <c r="C18" s="31">
        <f>IF(B18=0,"",SUM($B$4:B18))</f>
        <v>15</v>
      </c>
      <c r="D18" s="46" t="str">
        <f>VLOOKUP($N$1&amp;$S$1&amp;A18,抽出!$B$4:$O$1000,6,FALSE)</f>
        <v>中体連新人</v>
      </c>
      <c r="E18" s="46"/>
      <c r="F18" s="46"/>
      <c r="G18" s="47" t="str">
        <f>VLOOKUP($N$1&amp;$S$1&amp;A18,抽出!$B$4:$O$1000,7,FALSE)</f>
        <v>網走</v>
      </c>
      <c r="H18" s="47"/>
      <c r="I18" s="53">
        <f>VLOOKUP($N$1&amp;$S$1&amp;A18,抽出!$B$4:$O$1000,8,FALSE)</f>
        <v>43337</v>
      </c>
      <c r="J18" s="54"/>
      <c r="K18" s="47" t="str">
        <f>VLOOKUP($N$1&amp;$S$1&amp;A18,抽出!$B$4:$O$1000,9,FALSE)</f>
        <v>髙木杏華</v>
      </c>
      <c r="L18" s="47"/>
      <c r="M18" s="47"/>
      <c r="N18" s="47"/>
      <c r="O18" s="49">
        <f>VLOOKUP($N$1&amp;$S$1&amp;A18,抽出!$B$4:$O$1000,10,FALSE)</f>
        <v>413</v>
      </c>
      <c r="P18" s="49"/>
      <c r="Q18" s="49"/>
      <c r="R18" s="32" t="str">
        <f>VLOOKUP($N$1&amp;$S$1&amp;A18,抽出!$B$4:$O$1000,11,FALSE)</f>
        <v>決</v>
      </c>
      <c r="S18" s="46" t="str">
        <f>VLOOKUP($N$1&amp;$S$1&amp;A18,抽出!$B$4:$O$1000,12,FALSE)</f>
        <v>北見北光中</v>
      </c>
      <c r="T18" s="46"/>
      <c r="U18" s="46"/>
      <c r="V18" s="33">
        <f>VLOOKUP($N$1&amp;$S$1&amp;A18,抽出!$B$4:$O$1000,13,FALSE)</f>
        <v>2</v>
      </c>
      <c r="W18" s="34">
        <f>VLOOKUP($N$1&amp;$S$1&amp;A18,抽出!$B$4:$O$1000,14,FALSE)</f>
        <v>1.2</v>
      </c>
      <c r="X18" s="35"/>
      <c r="AC18" s="36"/>
    </row>
    <row r="19" spans="1:29" ht="15.75" customHeight="1" x14ac:dyDescent="0.15">
      <c r="A19" s="31">
        <v>16</v>
      </c>
      <c r="B19" s="31">
        <f>IF(COUNTIF($K$4:N19,K19)=1,1,0)</f>
        <v>1</v>
      </c>
      <c r="C19" s="31">
        <f>IF(B19=0,"",SUM($B$4:B19))</f>
        <v>16</v>
      </c>
      <c r="D19" s="46" t="str">
        <f>VLOOKUP($N$1&amp;$S$1&amp;A19,抽出!$B$4:$O$1000,6,FALSE)</f>
        <v>記録会第4戦</v>
      </c>
      <c r="E19" s="46"/>
      <c r="F19" s="46"/>
      <c r="G19" s="47" t="str">
        <f>VLOOKUP($N$1&amp;$S$1&amp;A19,抽出!$B$4:$O$1000,7,FALSE)</f>
        <v>網走</v>
      </c>
      <c r="H19" s="47"/>
      <c r="I19" s="53">
        <f>VLOOKUP($N$1&amp;$S$1&amp;A19,抽出!$B$4:$O$1000,8,FALSE)</f>
        <v>43317</v>
      </c>
      <c r="J19" s="54"/>
      <c r="K19" s="47" t="str">
        <f>VLOOKUP($N$1&amp;$S$1&amp;A19,抽出!$B$4:$O$1000,9,FALSE)</f>
        <v>敦賀琴星</v>
      </c>
      <c r="L19" s="47"/>
      <c r="M19" s="47"/>
      <c r="N19" s="47"/>
      <c r="O19" s="49">
        <f>VLOOKUP($N$1&amp;$S$1&amp;A19,抽出!$B$4:$O$1000,10,FALSE)</f>
        <v>410</v>
      </c>
      <c r="P19" s="49"/>
      <c r="Q19" s="49"/>
      <c r="R19" s="32" t="str">
        <f>VLOOKUP($N$1&amp;$S$1&amp;A19,抽出!$B$4:$O$1000,11,FALSE)</f>
        <v>決</v>
      </c>
      <c r="S19" s="46" t="str">
        <f>VLOOKUP($N$1&amp;$S$1&amp;A19,抽出!$B$4:$O$1000,12,FALSE)</f>
        <v>湧別中</v>
      </c>
      <c r="T19" s="46"/>
      <c r="U19" s="46"/>
      <c r="V19" s="33">
        <f>VLOOKUP($N$1&amp;$S$1&amp;A19,抽出!$B$4:$O$1000,13,FALSE)</f>
        <v>3</v>
      </c>
      <c r="W19" s="34">
        <f>VLOOKUP($N$1&amp;$S$1&amp;A19,抽出!$B$4:$O$1000,14,FALSE)</f>
        <v>3.1</v>
      </c>
      <c r="X19" s="35"/>
      <c r="AC19" s="36"/>
    </row>
    <row r="20" spans="1:29" ht="15.75" customHeight="1" x14ac:dyDescent="0.15">
      <c r="A20" s="31">
        <v>17</v>
      </c>
      <c r="B20" s="31">
        <f>IF(COUNTIF($K$4:N20,K20)=1,1,0)</f>
        <v>1</v>
      </c>
      <c r="C20" s="31">
        <f>IF(B20=0,"",SUM($B$4:B20))</f>
        <v>17</v>
      </c>
      <c r="D20" s="46" t="str">
        <f>VLOOKUP($N$1&amp;$S$1&amp;A20,抽出!$B$4:$O$1000,6,FALSE)</f>
        <v>記録会第1戦</v>
      </c>
      <c r="E20" s="46"/>
      <c r="F20" s="46"/>
      <c r="G20" s="47" t="str">
        <f>VLOOKUP($N$1&amp;$S$1&amp;A20,抽出!$B$4:$O$1000,7,FALSE)</f>
        <v>北見</v>
      </c>
      <c r="H20" s="47"/>
      <c r="I20" s="53">
        <f>VLOOKUP($N$1&amp;$S$1&amp;A20,抽出!$B$4:$O$1000,8,FALSE)</f>
        <v>43266</v>
      </c>
      <c r="J20" s="54"/>
      <c r="K20" s="47" t="str">
        <f>VLOOKUP($N$1&amp;$S$1&amp;A20,抽出!$B$4:$O$1000,9,FALSE)</f>
        <v>小川遼佳</v>
      </c>
      <c r="L20" s="47"/>
      <c r="M20" s="47"/>
      <c r="N20" s="47"/>
      <c r="O20" s="49">
        <f>VLOOKUP($N$1&amp;$S$1&amp;A20,抽出!$B$4:$O$1000,10,FALSE)</f>
        <v>410</v>
      </c>
      <c r="P20" s="49"/>
      <c r="Q20" s="49"/>
      <c r="R20" s="32" t="str">
        <f>VLOOKUP($N$1&amp;$S$1&amp;A20,抽出!$B$4:$O$1000,11,FALSE)</f>
        <v>予</v>
      </c>
      <c r="S20" s="46" t="str">
        <f>VLOOKUP($N$1&amp;$S$1&amp;A20,抽出!$B$4:$O$1000,12,FALSE)</f>
        <v>大空東藻琴中</v>
      </c>
      <c r="T20" s="46"/>
      <c r="U20" s="46"/>
      <c r="V20" s="33">
        <f>VLOOKUP($N$1&amp;$S$1&amp;A20,抽出!$B$4:$O$1000,13,FALSE)</f>
        <v>2</v>
      </c>
      <c r="W20" s="34">
        <f>VLOOKUP($N$1&amp;$S$1&amp;A20,抽出!$B$4:$O$1000,14,FALSE)</f>
        <v>0.8</v>
      </c>
      <c r="X20" s="35"/>
      <c r="AC20" s="36"/>
    </row>
    <row r="21" spans="1:29" ht="15.75" customHeight="1" x14ac:dyDescent="0.15">
      <c r="A21" s="31">
        <v>18</v>
      </c>
      <c r="B21" s="31">
        <f>IF(COUNTIF($K$4:N21,K21)=1,1,0)</f>
        <v>1</v>
      </c>
      <c r="C21" s="31">
        <f>IF(B21=0,"",SUM($B$4:B21))</f>
        <v>18</v>
      </c>
      <c r="D21" s="46" t="str">
        <f>VLOOKUP($N$1&amp;$S$1&amp;A21,抽出!$B$4:$O$1000,6,FALSE)</f>
        <v>記録会第2戦</v>
      </c>
      <c r="E21" s="46"/>
      <c r="F21" s="46"/>
      <c r="G21" s="47" t="str">
        <f>VLOOKUP($N$1&amp;$S$1&amp;A21,抽出!$B$4:$O$1000,7,FALSE)</f>
        <v>網走</v>
      </c>
      <c r="H21" s="47"/>
      <c r="I21" s="53">
        <f>VLOOKUP($N$1&amp;$S$1&amp;A21,抽出!$B$4:$O$1000,8,FALSE)</f>
        <v>43266</v>
      </c>
      <c r="J21" s="54"/>
      <c r="K21" s="47" t="str">
        <f>VLOOKUP($N$1&amp;$S$1&amp;A21,抽出!$B$4:$O$1000,9,FALSE)</f>
        <v>井上美希</v>
      </c>
      <c r="L21" s="47"/>
      <c r="M21" s="47"/>
      <c r="N21" s="47"/>
      <c r="O21" s="49">
        <f>VLOOKUP($N$1&amp;$S$1&amp;A21,抽出!$B$4:$O$1000,10,FALSE)</f>
        <v>409</v>
      </c>
      <c r="P21" s="49"/>
      <c r="Q21" s="49"/>
      <c r="R21" s="32" t="str">
        <f>VLOOKUP($N$1&amp;$S$1&amp;A21,抽出!$B$4:$O$1000,11,FALSE)</f>
        <v>予</v>
      </c>
      <c r="S21" s="46" t="str">
        <f>VLOOKUP($N$1&amp;$S$1&amp;A21,抽出!$B$4:$O$1000,12,FALSE)</f>
        <v>北見南中</v>
      </c>
      <c r="T21" s="46"/>
      <c r="U21" s="46"/>
      <c r="V21" s="33">
        <f>VLOOKUP($N$1&amp;$S$1&amp;A21,抽出!$B$4:$O$1000,13,FALSE)</f>
        <v>2</v>
      </c>
      <c r="W21" s="34">
        <f>VLOOKUP($N$1&amp;$S$1&amp;A21,抽出!$B$4:$O$1000,14,FALSE)</f>
        <v>1.8</v>
      </c>
      <c r="X21" s="35"/>
      <c r="AC21" s="36"/>
    </row>
    <row r="22" spans="1:29" ht="15.75" customHeight="1" x14ac:dyDescent="0.15">
      <c r="A22" s="31">
        <v>19</v>
      </c>
      <c r="B22" s="31">
        <f>IF(COUNTIF($K$4:N22,K22)=1,1,0)</f>
        <v>1</v>
      </c>
      <c r="C22" s="31">
        <f>IF(B22=0,"",SUM($B$4:B22))</f>
        <v>19</v>
      </c>
      <c r="D22" s="46" t="str">
        <f>VLOOKUP($N$1&amp;$S$1&amp;A22,抽出!$B$4:$O$1000,6,FALSE)</f>
        <v>選手権</v>
      </c>
      <c r="E22" s="46"/>
      <c r="F22" s="46"/>
      <c r="G22" s="47" t="str">
        <f>VLOOKUP($N$1&amp;$S$1&amp;A22,抽出!$B$4:$O$1000,7,FALSE)</f>
        <v>北見</v>
      </c>
      <c r="H22" s="47"/>
      <c r="I22" s="53">
        <f>VLOOKUP($N$1&amp;$S$1&amp;A22,抽出!$B$4:$O$1000,8,FALSE)</f>
        <v>43266</v>
      </c>
      <c r="J22" s="54"/>
      <c r="K22" s="47" t="str">
        <f>VLOOKUP($N$1&amp;$S$1&amp;A22,抽出!$B$4:$O$1000,9,FALSE)</f>
        <v>西田陽菜多</v>
      </c>
      <c r="L22" s="47"/>
      <c r="M22" s="47"/>
      <c r="N22" s="47"/>
      <c r="O22" s="49">
        <f>VLOOKUP($N$1&amp;$S$1&amp;A22,抽出!$B$4:$O$1000,10,FALSE)</f>
        <v>404</v>
      </c>
      <c r="P22" s="49"/>
      <c r="Q22" s="49"/>
      <c r="R22" s="32" t="str">
        <f>VLOOKUP($N$1&amp;$S$1&amp;A22,抽出!$B$4:$O$1000,11,FALSE)</f>
        <v>予</v>
      </c>
      <c r="S22" s="46" t="str">
        <f>VLOOKUP($N$1&amp;$S$1&amp;A22,抽出!$B$4:$O$1000,12,FALSE)</f>
        <v>北見高栄中</v>
      </c>
      <c r="T22" s="46"/>
      <c r="U22" s="46"/>
      <c r="V22" s="33">
        <f>VLOOKUP($N$1&amp;$S$1&amp;A22,抽出!$B$4:$O$1000,13,FALSE)</f>
        <v>2</v>
      </c>
      <c r="W22" s="34">
        <f>VLOOKUP($N$1&amp;$S$1&amp;A22,抽出!$B$4:$O$1000,14,FALSE)</f>
        <v>1.4</v>
      </c>
      <c r="X22" s="35"/>
      <c r="AC22" s="36"/>
    </row>
    <row r="23" spans="1:29" ht="15.75" customHeight="1" x14ac:dyDescent="0.15">
      <c r="A23" s="31">
        <v>20</v>
      </c>
      <c r="B23" s="31">
        <f>IF(COUNTIF($K$4:N23,K23)=1,1,0)</f>
        <v>1</v>
      </c>
      <c r="C23" s="31">
        <f>IF(B23=0,"",SUM($B$4:B23))</f>
        <v>20</v>
      </c>
      <c r="D23" s="46" t="str">
        <f>VLOOKUP($N$1&amp;$S$1&amp;A23,抽出!$B$4:$O$1000,6,FALSE)</f>
        <v>フィールド記録会</v>
      </c>
      <c r="E23" s="46"/>
      <c r="F23" s="46"/>
      <c r="G23" s="47" t="str">
        <f>VLOOKUP($N$1&amp;$S$1&amp;A23,抽出!$B$4:$O$1000,7,FALSE)</f>
        <v>網走</v>
      </c>
      <c r="H23" s="47"/>
      <c r="I23" s="53">
        <f>VLOOKUP($N$1&amp;$S$1&amp;A23,抽出!$B$4:$O$1000,8,FALSE)</f>
        <v>43219</v>
      </c>
      <c r="J23" s="54"/>
      <c r="K23" s="47" t="str">
        <f>VLOOKUP($N$1&amp;$S$1&amp;A23,抽出!$B$4:$O$1000,9,FALSE)</f>
        <v>皆月奈知</v>
      </c>
      <c r="L23" s="47"/>
      <c r="M23" s="47"/>
      <c r="N23" s="47"/>
      <c r="O23" s="49">
        <f>VLOOKUP($N$1&amp;$S$1&amp;A23,抽出!$B$4:$O$1000,10,FALSE)</f>
        <v>403</v>
      </c>
      <c r="P23" s="49"/>
      <c r="Q23" s="49"/>
      <c r="R23" s="32" t="str">
        <f>VLOOKUP($N$1&amp;$S$1&amp;A23,抽出!$B$4:$O$1000,11,FALSE)</f>
        <v>決</v>
      </c>
      <c r="S23" s="46" t="str">
        <f>VLOOKUP($N$1&amp;$S$1&amp;A23,抽出!$B$4:$O$1000,12,FALSE)</f>
        <v>北見南中</v>
      </c>
      <c r="T23" s="46"/>
      <c r="U23" s="46"/>
      <c r="V23" s="33">
        <f>VLOOKUP($N$1&amp;$S$1&amp;A23,抽出!$B$4:$O$1000,13,FALSE)</f>
        <v>2</v>
      </c>
      <c r="W23" s="34">
        <f>VLOOKUP($N$1&amp;$S$1&amp;A23,抽出!$B$4:$O$1000,14,FALSE)</f>
        <v>1.5</v>
      </c>
      <c r="X23" s="35"/>
      <c r="AC23" s="36"/>
    </row>
    <row r="24" spans="1:29" ht="15.75" customHeight="1" x14ac:dyDescent="0.15">
      <c r="A24" s="31">
        <v>21</v>
      </c>
      <c r="B24" s="31">
        <f>IF(COUNTIF($K$4:N24,K24)=1,1,0)</f>
        <v>1</v>
      </c>
      <c r="C24" s="31">
        <f>IF(B24=0,"",SUM($B$4:B24))</f>
        <v>21</v>
      </c>
      <c r="D24" s="46" t="str">
        <f>VLOOKUP($N$1&amp;$S$1&amp;A24,抽出!$B$4:$O$1000,6,FALSE)</f>
        <v>記録会第1戦</v>
      </c>
      <c r="E24" s="46"/>
      <c r="F24" s="46"/>
      <c r="G24" s="47" t="str">
        <f>VLOOKUP($N$1&amp;$S$1&amp;A24,抽出!$B$4:$O$1000,7,FALSE)</f>
        <v>北見</v>
      </c>
      <c r="H24" s="47"/>
      <c r="I24" s="53">
        <f>VLOOKUP($N$1&amp;$S$1&amp;A24,抽出!$B$4:$O$1000,8,FALSE)</f>
        <v>43280</v>
      </c>
      <c r="J24" s="54"/>
      <c r="K24" s="47" t="str">
        <f>VLOOKUP($N$1&amp;$S$1&amp;A24,抽出!$B$4:$O$1000,9,FALSE)</f>
        <v>佐伯涼子</v>
      </c>
      <c r="L24" s="47"/>
      <c r="M24" s="47"/>
      <c r="N24" s="47"/>
      <c r="O24" s="49">
        <f>VLOOKUP($N$1&amp;$S$1&amp;A24,抽出!$B$4:$O$1000,10,FALSE)</f>
        <v>397</v>
      </c>
      <c r="P24" s="49"/>
      <c r="Q24" s="49"/>
      <c r="R24" s="32" t="str">
        <f>VLOOKUP($N$1&amp;$S$1&amp;A24,抽出!$B$4:$O$1000,11,FALSE)</f>
        <v>予</v>
      </c>
      <c r="S24" s="46" t="str">
        <f>VLOOKUP($N$1&amp;$S$1&amp;A24,抽出!$B$4:$O$1000,12,FALSE)</f>
        <v>北見南中</v>
      </c>
      <c r="T24" s="46"/>
      <c r="U24" s="46"/>
      <c r="V24" s="33">
        <f>VLOOKUP($N$1&amp;$S$1&amp;A24,抽出!$B$4:$O$1000,13,FALSE)</f>
        <v>1</v>
      </c>
      <c r="W24" s="34">
        <f>VLOOKUP($N$1&amp;$S$1&amp;A24,抽出!$B$4:$O$1000,14,FALSE)</f>
        <v>1.1000000000000001</v>
      </c>
      <c r="X24" s="35"/>
      <c r="AC24" s="36"/>
    </row>
    <row r="25" spans="1:29" ht="15.75" customHeight="1" x14ac:dyDescent="0.15">
      <c r="A25" s="31">
        <v>22</v>
      </c>
      <c r="B25" s="31">
        <f>IF(COUNTIF($K$4:N25,K25)=1,1,0)</f>
        <v>1</v>
      </c>
      <c r="C25" s="31">
        <f>IF(B25=0,"",SUM($B$4:B25))</f>
        <v>22</v>
      </c>
      <c r="D25" s="46" t="str">
        <f>VLOOKUP($N$1&amp;$S$1&amp;A25,抽出!$B$4:$O$1000,6,FALSE)</f>
        <v>フィールド記録会</v>
      </c>
      <c r="E25" s="46"/>
      <c r="F25" s="46"/>
      <c r="G25" s="47" t="str">
        <f>VLOOKUP($N$1&amp;$S$1&amp;A25,抽出!$B$4:$O$1000,7,FALSE)</f>
        <v>網走</v>
      </c>
      <c r="H25" s="47"/>
      <c r="I25" s="53">
        <f>VLOOKUP($N$1&amp;$S$1&amp;A25,抽出!$B$4:$O$1000,8,FALSE)</f>
        <v>43253</v>
      </c>
      <c r="J25" s="54"/>
      <c r="K25" s="47" t="str">
        <f>VLOOKUP($N$1&amp;$S$1&amp;A25,抽出!$B$4:$O$1000,9,FALSE)</f>
        <v>高野夕奈</v>
      </c>
      <c r="L25" s="47"/>
      <c r="M25" s="47"/>
      <c r="N25" s="47"/>
      <c r="O25" s="49">
        <f>VLOOKUP($N$1&amp;$S$1&amp;A25,抽出!$B$4:$O$1000,10,FALSE)</f>
        <v>393</v>
      </c>
      <c r="P25" s="49"/>
      <c r="Q25" s="49"/>
      <c r="R25" s="32" t="str">
        <f>VLOOKUP($N$1&amp;$S$1&amp;A25,抽出!$B$4:$O$1000,11,FALSE)</f>
        <v>決</v>
      </c>
      <c r="S25" s="46" t="str">
        <f>VLOOKUP($N$1&amp;$S$1&amp;A25,抽出!$B$4:$O$1000,12,FALSE)</f>
        <v>網走第四中</v>
      </c>
      <c r="T25" s="46"/>
      <c r="U25" s="46"/>
      <c r="V25" s="33">
        <f>VLOOKUP($N$1&amp;$S$1&amp;A25,抽出!$B$4:$O$1000,13,FALSE)</f>
        <v>2</v>
      </c>
      <c r="W25" s="34">
        <f>VLOOKUP($N$1&amp;$S$1&amp;A25,抽出!$B$4:$O$1000,14,FALSE)</f>
        <v>-1.1000000000000001</v>
      </c>
      <c r="X25" s="35"/>
      <c r="AC25" s="36"/>
    </row>
    <row r="26" spans="1:29" ht="15.75" customHeight="1" x14ac:dyDescent="0.15">
      <c r="A26" s="31">
        <v>23</v>
      </c>
      <c r="B26" s="31">
        <f>IF(COUNTIF($K$4:N26,K26)=1,1,0)</f>
        <v>1</v>
      </c>
      <c r="C26" s="31">
        <f>IF(B26=0,"",SUM($B$4:B26))</f>
        <v>23</v>
      </c>
      <c r="D26" s="46" t="str">
        <f>VLOOKUP($N$1&amp;$S$1&amp;A26,抽出!$B$4:$O$1000,6,FALSE)</f>
        <v>中体連新人</v>
      </c>
      <c r="E26" s="46"/>
      <c r="F26" s="46"/>
      <c r="G26" s="47" t="str">
        <f>VLOOKUP($N$1&amp;$S$1&amp;A26,抽出!$B$4:$O$1000,7,FALSE)</f>
        <v>網走</v>
      </c>
      <c r="H26" s="47"/>
      <c r="I26" s="53">
        <f>VLOOKUP($N$1&amp;$S$1&amp;A26,抽出!$B$4:$O$1000,8,FALSE)</f>
        <v>43337</v>
      </c>
      <c r="J26" s="54"/>
      <c r="K26" s="47" t="str">
        <f>VLOOKUP($N$1&amp;$S$1&amp;A26,抽出!$B$4:$O$1000,9,FALSE)</f>
        <v>髙橋愛花</v>
      </c>
      <c r="L26" s="47"/>
      <c r="M26" s="47"/>
      <c r="N26" s="47"/>
      <c r="O26" s="49">
        <f>VLOOKUP($N$1&amp;$S$1&amp;A26,抽出!$B$4:$O$1000,10,FALSE)</f>
        <v>389</v>
      </c>
      <c r="P26" s="49"/>
      <c r="Q26" s="49"/>
      <c r="R26" s="32" t="str">
        <f>VLOOKUP($N$1&amp;$S$1&amp;A26,抽出!$B$4:$O$1000,11,FALSE)</f>
        <v>決</v>
      </c>
      <c r="S26" s="46" t="str">
        <f>VLOOKUP($N$1&amp;$S$1&amp;A26,抽出!$B$4:$O$1000,12,FALSE)</f>
        <v>美幌中</v>
      </c>
      <c r="T26" s="46"/>
      <c r="U26" s="46"/>
      <c r="V26" s="33">
        <f>VLOOKUP($N$1&amp;$S$1&amp;A26,抽出!$B$4:$O$1000,13,FALSE)</f>
        <v>1</v>
      </c>
      <c r="W26" s="34">
        <f>VLOOKUP($N$1&amp;$S$1&amp;A26,抽出!$B$4:$O$1000,14,FALSE)</f>
        <v>0.7</v>
      </c>
      <c r="X26" s="35"/>
      <c r="AC26" s="36"/>
    </row>
    <row r="27" spans="1:29" ht="15.75" customHeight="1" x14ac:dyDescent="0.15">
      <c r="A27" s="31">
        <v>24</v>
      </c>
      <c r="B27" s="31">
        <f>IF(COUNTIF($K$4:N27,K27)=1,1,0)</f>
        <v>1</v>
      </c>
      <c r="C27" s="31">
        <f>IF(B27=0,"",SUM($B$4:B27))</f>
        <v>24</v>
      </c>
      <c r="D27" s="46" t="str">
        <f>VLOOKUP($N$1&amp;$S$1&amp;A27,抽出!$B$4:$O$1000,6,FALSE)</f>
        <v>選手権</v>
      </c>
      <c r="E27" s="46"/>
      <c r="F27" s="46"/>
      <c r="G27" s="47" t="str">
        <f>VLOOKUP($N$1&amp;$S$1&amp;A27,抽出!$B$4:$O$1000,7,FALSE)</f>
        <v>北見</v>
      </c>
      <c r="H27" s="47"/>
      <c r="I27" s="53">
        <f>VLOOKUP($N$1&amp;$S$1&amp;A27,抽出!$B$4:$O$1000,8,FALSE)</f>
        <v>43266</v>
      </c>
      <c r="J27" s="54"/>
      <c r="K27" s="47" t="str">
        <f>VLOOKUP($N$1&amp;$S$1&amp;A27,抽出!$B$4:$O$1000,9,FALSE)</f>
        <v>杉本玲奈</v>
      </c>
      <c r="L27" s="47"/>
      <c r="M27" s="47"/>
      <c r="N27" s="47"/>
      <c r="O27" s="49">
        <f>VLOOKUP($N$1&amp;$S$1&amp;A27,抽出!$B$4:$O$1000,10,FALSE)</f>
        <v>386</v>
      </c>
      <c r="P27" s="49"/>
      <c r="Q27" s="49"/>
      <c r="R27" s="32" t="str">
        <f>VLOOKUP($N$1&amp;$S$1&amp;A27,抽出!$B$4:$O$1000,11,FALSE)</f>
        <v>予</v>
      </c>
      <c r="S27" s="46" t="str">
        <f>VLOOKUP($N$1&amp;$S$1&amp;A27,抽出!$B$4:$O$1000,12,FALSE)</f>
        <v>網走第四中</v>
      </c>
      <c r="T27" s="46"/>
      <c r="U27" s="46"/>
      <c r="V27" s="33">
        <f>VLOOKUP($N$1&amp;$S$1&amp;A27,抽出!$B$4:$O$1000,13,FALSE)</f>
        <v>1</v>
      </c>
      <c r="W27" s="34">
        <f>VLOOKUP($N$1&amp;$S$1&amp;A27,抽出!$B$4:$O$1000,14,FALSE)</f>
        <v>2.6</v>
      </c>
      <c r="X27" s="35"/>
      <c r="AC27" s="36"/>
    </row>
    <row r="28" spans="1:29" ht="15.75" customHeight="1" x14ac:dyDescent="0.15">
      <c r="A28" s="31">
        <v>25</v>
      </c>
      <c r="B28" s="31">
        <f>IF(COUNTIF($K$4:N28,K28)=1,1,0)</f>
        <v>1</v>
      </c>
      <c r="C28" s="31">
        <f>IF(B28=0,"",SUM($B$4:B28))</f>
        <v>25</v>
      </c>
      <c r="D28" s="46" t="str">
        <f>VLOOKUP($N$1&amp;$S$1&amp;A28,抽出!$B$4:$O$1000,6,FALSE)</f>
        <v>通信陸上</v>
      </c>
      <c r="E28" s="46"/>
      <c r="F28" s="46"/>
      <c r="G28" s="47" t="str">
        <f>VLOOKUP($N$1&amp;$S$1&amp;A28,抽出!$B$4:$O$1000,7,FALSE)</f>
        <v>網走</v>
      </c>
      <c r="H28" s="47"/>
      <c r="I28" s="53">
        <f>VLOOKUP($N$1&amp;$S$1&amp;A28,抽出!$B$4:$O$1000,8,FALSE)</f>
        <v>43232</v>
      </c>
      <c r="J28" s="54"/>
      <c r="K28" s="47" t="str">
        <f>VLOOKUP($N$1&amp;$S$1&amp;A28,抽出!$B$4:$O$1000,9,FALSE)</f>
        <v>唐川捺稀</v>
      </c>
      <c r="L28" s="47"/>
      <c r="M28" s="47"/>
      <c r="N28" s="47"/>
      <c r="O28" s="49">
        <f>VLOOKUP($N$1&amp;$S$1&amp;A28,抽出!$B$4:$O$1000,10,FALSE)</f>
        <v>385</v>
      </c>
      <c r="P28" s="49"/>
      <c r="Q28" s="49"/>
      <c r="R28" s="32" t="str">
        <f>VLOOKUP($N$1&amp;$S$1&amp;A28,抽出!$B$4:$O$1000,11,FALSE)</f>
        <v>決</v>
      </c>
      <c r="S28" s="46" t="str">
        <f>VLOOKUP($N$1&amp;$S$1&amp;A28,抽出!$B$4:$O$1000,12,FALSE)</f>
        <v>湧別中</v>
      </c>
      <c r="T28" s="46"/>
      <c r="U28" s="46"/>
      <c r="V28" s="33">
        <f>VLOOKUP($N$1&amp;$S$1&amp;A28,抽出!$B$4:$O$1000,13,FALSE)</f>
        <v>2</v>
      </c>
      <c r="W28" s="34">
        <f>VLOOKUP($N$1&amp;$S$1&amp;A28,抽出!$B$4:$O$1000,14,FALSE)</f>
        <v>2.1</v>
      </c>
      <c r="X28" s="35"/>
      <c r="AC28" s="36"/>
    </row>
    <row r="29" spans="1:29" ht="15.75" customHeight="1" x14ac:dyDescent="0.15">
      <c r="A29" s="31">
        <v>26</v>
      </c>
      <c r="B29" s="31">
        <f>IF(COUNTIF($K$4:N29,K29)=1,1,0)</f>
        <v>1</v>
      </c>
      <c r="C29" s="31">
        <f>IF(B29=0,"",SUM($B$4:B29))</f>
        <v>26</v>
      </c>
      <c r="D29" s="46" t="str">
        <f>VLOOKUP($N$1&amp;$S$1&amp;A29,抽出!$B$4:$O$1000,6,FALSE)</f>
        <v>通信陸上</v>
      </c>
      <c r="E29" s="46"/>
      <c r="F29" s="46"/>
      <c r="G29" s="47" t="str">
        <f>VLOOKUP($N$1&amp;$S$1&amp;A29,抽出!$B$4:$O$1000,7,FALSE)</f>
        <v>網走</v>
      </c>
      <c r="H29" s="47"/>
      <c r="I29" s="53">
        <f>VLOOKUP($N$1&amp;$S$1&amp;A29,抽出!$B$4:$O$1000,8,FALSE)</f>
        <v>43280</v>
      </c>
      <c r="J29" s="54"/>
      <c r="K29" s="47" t="str">
        <f>VLOOKUP($N$1&amp;$S$1&amp;A29,抽出!$B$4:$O$1000,9,FALSE)</f>
        <v>改元希</v>
      </c>
      <c r="L29" s="47"/>
      <c r="M29" s="47"/>
      <c r="N29" s="47"/>
      <c r="O29" s="49">
        <f>VLOOKUP($N$1&amp;$S$1&amp;A29,抽出!$B$4:$O$1000,10,FALSE)</f>
        <v>383</v>
      </c>
      <c r="P29" s="49"/>
      <c r="Q29" s="49"/>
      <c r="R29" s="32" t="str">
        <f>VLOOKUP($N$1&amp;$S$1&amp;A29,抽出!$B$4:$O$1000,11,FALSE)</f>
        <v>予</v>
      </c>
      <c r="S29" s="46" t="str">
        <f>VLOOKUP($N$1&amp;$S$1&amp;A29,抽出!$B$4:$O$1000,12,FALSE)</f>
        <v>網走第一中</v>
      </c>
      <c r="T29" s="46"/>
      <c r="U29" s="46"/>
      <c r="V29" s="33">
        <f>VLOOKUP($N$1&amp;$S$1&amp;A29,抽出!$B$4:$O$1000,13,FALSE)</f>
        <v>1</v>
      </c>
      <c r="W29" s="34">
        <f>VLOOKUP($N$1&amp;$S$1&amp;A29,抽出!$B$4:$O$1000,14,FALSE)</f>
        <v>1.5</v>
      </c>
      <c r="X29" s="35"/>
      <c r="AC29" s="36"/>
    </row>
    <row r="30" spans="1:29" ht="15.75" customHeight="1" x14ac:dyDescent="0.15">
      <c r="A30" s="31">
        <v>27</v>
      </c>
      <c r="B30" s="31">
        <f>IF(COUNTIF($K$4:N30,K30)=1,1,0)</f>
        <v>1</v>
      </c>
      <c r="C30" s="31">
        <f>IF(B30=0,"",SUM($B$4:B30))</f>
        <v>27</v>
      </c>
      <c r="D30" s="46" t="str">
        <f>VLOOKUP($N$1&amp;$S$1&amp;A30,抽出!$B$4:$O$1000,6,FALSE)</f>
        <v>地区陸上</v>
      </c>
      <c r="E30" s="46"/>
      <c r="F30" s="46"/>
      <c r="G30" s="47" t="str">
        <f>VLOOKUP($N$1&amp;$S$1&amp;A30,抽出!$B$4:$O$1000,7,FALSE)</f>
        <v>北見</v>
      </c>
      <c r="H30" s="47"/>
      <c r="I30" s="53">
        <f>VLOOKUP($N$1&amp;$S$1&amp;A30,抽出!$B$4:$O$1000,8,FALSE)</f>
        <v>43280</v>
      </c>
      <c r="J30" s="54"/>
      <c r="K30" s="47" t="str">
        <f>VLOOKUP($N$1&amp;$S$1&amp;A30,抽出!$B$4:$O$1000,9,FALSE)</f>
        <v>丹羽さくら</v>
      </c>
      <c r="L30" s="47"/>
      <c r="M30" s="47"/>
      <c r="N30" s="47"/>
      <c r="O30" s="49">
        <f>VLOOKUP($N$1&amp;$S$1&amp;A30,抽出!$B$4:$O$1000,10,FALSE)</f>
        <v>380</v>
      </c>
      <c r="P30" s="49"/>
      <c r="Q30" s="49"/>
      <c r="R30" s="32" t="str">
        <f>VLOOKUP($N$1&amp;$S$1&amp;A30,抽出!$B$4:$O$1000,11,FALSE)</f>
        <v>予</v>
      </c>
      <c r="S30" s="46" t="str">
        <f>VLOOKUP($N$1&amp;$S$1&amp;A30,抽出!$B$4:$O$1000,12,FALSE)</f>
        <v>北見小泉中</v>
      </c>
      <c r="T30" s="46"/>
      <c r="U30" s="46"/>
      <c r="V30" s="33">
        <f>VLOOKUP($N$1&amp;$S$1&amp;A30,抽出!$B$4:$O$1000,13,FALSE)</f>
        <v>2</v>
      </c>
      <c r="W30" s="34">
        <f>VLOOKUP($N$1&amp;$S$1&amp;A30,抽出!$B$4:$O$1000,14,FALSE)</f>
        <v>0.1</v>
      </c>
      <c r="X30" s="35"/>
      <c r="AC30" s="36"/>
    </row>
    <row r="31" spans="1:29" ht="15.75" customHeight="1" x14ac:dyDescent="0.15">
      <c r="A31" s="31">
        <v>28</v>
      </c>
      <c r="B31" s="31">
        <f>IF(COUNTIF($K$4:N31,K31)=1,1,0)</f>
        <v>1</v>
      </c>
      <c r="C31" s="31">
        <f>IF(B31=0,"",SUM($B$4:B31))</f>
        <v>28</v>
      </c>
      <c r="D31" s="46" t="str">
        <f>VLOOKUP($N$1&amp;$S$1&amp;A31,抽出!$B$4:$O$1000,6,FALSE)</f>
        <v>地区陸上</v>
      </c>
      <c r="E31" s="46"/>
      <c r="F31" s="46"/>
      <c r="G31" s="47" t="str">
        <f>VLOOKUP($N$1&amp;$S$1&amp;A31,抽出!$B$4:$O$1000,7,FALSE)</f>
        <v>北見</v>
      </c>
      <c r="H31" s="47"/>
      <c r="I31" s="53">
        <f>VLOOKUP($N$1&amp;$S$1&amp;A31,抽出!$B$4:$O$1000,8,FALSE)</f>
        <v>43280</v>
      </c>
      <c r="J31" s="54"/>
      <c r="K31" s="47" t="str">
        <f>VLOOKUP($N$1&amp;$S$1&amp;A31,抽出!$B$4:$O$1000,9,FALSE)</f>
        <v>佐々木華恋</v>
      </c>
      <c r="L31" s="47"/>
      <c r="M31" s="47"/>
      <c r="N31" s="47"/>
      <c r="O31" s="49">
        <f>VLOOKUP($N$1&amp;$S$1&amp;A31,抽出!$B$4:$O$1000,10,FALSE)</f>
        <v>380</v>
      </c>
      <c r="P31" s="49"/>
      <c r="Q31" s="49"/>
      <c r="R31" s="32" t="str">
        <f>VLOOKUP($N$1&amp;$S$1&amp;A31,抽出!$B$4:$O$1000,11,FALSE)</f>
        <v>予</v>
      </c>
      <c r="S31" s="46" t="str">
        <f>VLOOKUP($N$1&amp;$S$1&amp;A31,抽出!$B$4:$O$1000,12,FALSE)</f>
        <v>紋別中</v>
      </c>
      <c r="T31" s="46"/>
      <c r="U31" s="46"/>
      <c r="V31" s="33">
        <f>VLOOKUP($N$1&amp;$S$1&amp;A31,抽出!$B$4:$O$1000,13,FALSE)</f>
        <v>2</v>
      </c>
      <c r="W31" s="34">
        <f>VLOOKUP($N$1&amp;$S$1&amp;A31,抽出!$B$4:$O$1000,14,FALSE)</f>
        <v>-2.1</v>
      </c>
      <c r="X31" s="35"/>
      <c r="AC31" s="36"/>
    </row>
    <row r="32" spans="1:29" ht="15.75" customHeight="1" x14ac:dyDescent="0.15">
      <c r="A32" s="31">
        <v>29</v>
      </c>
      <c r="B32" s="31">
        <f>IF(COUNTIF($K$4:N32,K32)=1,1,0)</f>
        <v>1</v>
      </c>
      <c r="C32" s="31">
        <f>IF(B32=0,"",SUM($B$4:B32))</f>
        <v>29</v>
      </c>
      <c r="D32" s="46" t="str">
        <f>VLOOKUP($N$1&amp;$S$1&amp;A32,抽出!$B$4:$O$1000,6,FALSE)</f>
        <v>フィールド記録会</v>
      </c>
      <c r="E32" s="46"/>
      <c r="F32" s="46"/>
      <c r="G32" s="47" t="str">
        <f>VLOOKUP($N$1&amp;$S$1&amp;A32,抽出!$B$4:$O$1000,7,FALSE)</f>
        <v>網走</v>
      </c>
      <c r="H32" s="47"/>
      <c r="I32" s="53">
        <f>VLOOKUP($N$1&amp;$S$1&amp;A32,抽出!$B$4:$O$1000,8,FALSE)</f>
        <v>43280</v>
      </c>
      <c r="J32" s="54"/>
      <c r="K32" s="47" t="str">
        <f>VLOOKUP($N$1&amp;$S$1&amp;A32,抽出!$B$4:$O$1000,9,FALSE)</f>
        <v>原田華奈</v>
      </c>
      <c r="L32" s="47"/>
      <c r="M32" s="47"/>
      <c r="N32" s="47"/>
      <c r="O32" s="49">
        <f>VLOOKUP($N$1&amp;$S$1&amp;A32,抽出!$B$4:$O$1000,10,FALSE)</f>
        <v>377</v>
      </c>
      <c r="P32" s="49"/>
      <c r="Q32" s="49"/>
      <c r="R32" s="32" t="str">
        <f>VLOOKUP($N$1&amp;$S$1&amp;A32,抽出!$B$4:$O$1000,11,FALSE)</f>
        <v>予</v>
      </c>
      <c r="S32" s="46" t="str">
        <f>VLOOKUP($N$1&amp;$S$1&amp;A32,抽出!$B$4:$O$1000,12,FALSE)</f>
        <v>大空女満別中</v>
      </c>
      <c r="T32" s="46"/>
      <c r="U32" s="46"/>
      <c r="V32" s="33">
        <f>VLOOKUP($N$1&amp;$S$1&amp;A32,抽出!$B$4:$O$1000,13,FALSE)</f>
        <v>1</v>
      </c>
      <c r="W32" s="34">
        <f>VLOOKUP($N$1&amp;$S$1&amp;A32,抽出!$B$4:$O$1000,14,FALSE)</f>
        <v>-0.4</v>
      </c>
      <c r="X32" s="35"/>
      <c r="AC32" s="36"/>
    </row>
    <row r="33" spans="1:29" ht="15.75" customHeight="1" x14ac:dyDescent="0.15">
      <c r="A33" s="31">
        <v>30</v>
      </c>
      <c r="B33" s="31">
        <f>IF(COUNTIF($K$4:N33,K33)=1,1,0)</f>
        <v>1</v>
      </c>
      <c r="C33" s="31">
        <f>IF(B33=0,"",SUM($B$4:B33))</f>
        <v>30</v>
      </c>
      <c r="D33" s="46" t="str">
        <f>VLOOKUP($N$1&amp;$S$1&amp;A33,抽出!$B$4:$O$1000,6,FALSE)</f>
        <v>記録会第1戦</v>
      </c>
      <c r="E33" s="46"/>
      <c r="F33" s="46"/>
      <c r="G33" s="47" t="str">
        <f>VLOOKUP($N$1&amp;$S$1&amp;A33,抽出!$B$4:$O$1000,7,FALSE)</f>
        <v>北見</v>
      </c>
      <c r="H33" s="47"/>
      <c r="I33" s="53">
        <f>VLOOKUP($N$1&amp;$S$1&amp;A33,抽出!$B$4:$O$1000,8,FALSE)</f>
        <v>43266</v>
      </c>
      <c r="J33" s="54"/>
      <c r="K33" s="47" t="str">
        <f>VLOOKUP($N$1&amp;$S$1&amp;A33,抽出!$B$4:$O$1000,9,FALSE)</f>
        <v>髙田沙七</v>
      </c>
      <c r="L33" s="47"/>
      <c r="M33" s="47"/>
      <c r="N33" s="47"/>
      <c r="O33" s="49">
        <f>VLOOKUP($N$1&amp;$S$1&amp;A33,抽出!$B$4:$O$1000,10,FALSE)</f>
        <v>376</v>
      </c>
      <c r="P33" s="49"/>
      <c r="Q33" s="49"/>
      <c r="R33" s="32" t="str">
        <f>VLOOKUP($N$1&amp;$S$1&amp;A33,抽出!$B$4:$O$1000,11,FALSE)</f>
        <v>予</v>
      </c>
      <c r="S33" s="46" t="str">
        <f>VLOOKUP($N$1&amp;$S$1&amp;A33,抽出!$B$4:$O$1000,12,FALSE)</f>
        <v>北見北光中</v>
      </c>
      <c r="T33" s="46"/>
      <c r="U33" s="46"/>
      <c r="V33" s="33">
        <f>VLOOKUP($N$1&amp;$S$1&amp;A33,抽出!$B$4:$O$1000,13,FALSE)</f>
        <v>2</v>
      </c>
      <c r="W33" s="34">
        <f>VLOOKUP($N$1&amp;$S$1&amp;A33,抽出!$B$4:$O$1000,14,FALSE)</f>
        <v>1.3</v>
      </c>
      <c r="X33" s="35"/>
      <c r="AC33" s="36"/>
    </row>
    <row r="34" spans="1:29" ht="15.75" customHeight="1" x14ac:dyDescent="0.15">
      <c r="A34" s="31">
        <v>31</v>
      </c>
      <c r="B34" s="31">
        <f>IF(COUNTIF($K$4:N34,K34)=1,1,0)</f>
        <v>1</v>
      </c>
      <c r="C34" s="31">
        <f>IF(B34=0,"",SUM($B$4:B34))</f>
        <v>31</v>
      </c>
      <c r="D34" s="46" t="str">
        <f>VLOOKUP($N$1&amp;$S$1&amp;A34,抽出!$B$4:$O$1000,6,FALSE)</f>
        <v>記録会第2戦</v>
      </c>
      <c r="E34" s="46"/>
      <c r="F34" s="46"/>
      <c r="G34" s="47" t="str">
        <f>VLOOKUP($N$1&amp;$S$1&amp;A34,抽出!$B$4:$O$1000,7,FALSE)</f>
        <v>網走</v>
      </c>
      <c r="H34" s="47"/>
      <c r="I34" s="53">
        <f>VLOOKUP($N$1&amp;$S$1&amp;A34,抽出!$B$4:$O$1000,8,FALSE)</f>
        <v>43297</v>
      </c>
      <c r="J34" s="54"/>
      <c r="K34" s="47" t="str">
        <f>VLOOKUP($N$1&amp;$S$1&amp;A34,抽出!$B$4:$O$1000,9,FALSE)</f>
        <v>瀬川杏優</v>
      </c>
      <c r="L34" s="47"/>
      <c r="M34" s="47"/>
      <c r="N34" s="47"/>
      <c r="O34" s="49">
        <f>VLOOKUP($N$1&amp;$S$1&amp;A34,抽出!$B$4:$O$1000,10,FALSE)</f>
        <v>376</v>
      </c>
      <c r="P34" s="49"/>
      <c r="Q34" s="49"/>
      <c r="R34" s="32" t="str">
        <f>VLOOKUP($N$1&amp;$S$1&amp;A34,抽出!$B$4:$O$1000,11,FALSE)</f>
        <v>決</v>
      </c>
      <c r="S34" s="46" t="str">
        <f>VLOOKUP($N$1&amp;$S$1&amp;A34,抽出!$B$4:$O$1000,12,FALSE)</f>
        <v>網走第一中</v>
      </c>
      <c r="T34" s="46"/>
      <c r="U34" s="46"/>
      <c r="V34" s="33">
        <f>VLOOKUP($N$1&amp;$S$1&amp;A34,抽出!$B$4:$O$1000,13,FALSE)</f>
        <v>1</v>
      </c>
      <c r="W34" s="34">
        <f>VLOOKUP($N$1&amp;$S$1&amp;A34,抽出!$B$4:$O$1000,14,FALSE)</f>
        <v>-0.8</v>
      </c>
      <c r="X34" s="35"/>
      <c r="AC34" s="36"/>
    </row>
    <row r="35" spans="1:29" ht="15.75" customHeight="1" x14ac:dyDescent="0.15">
      <c r="A35" s="31">
        <v>32</v>
      </c>
      <c r="B35" s="31">
        <f>IF(COUNTIF($K$4:N35,K35)=1,1,0)</f>
        <v>1</v>
      </c>
      <c r="C35" s="31">
        <f>IF(B35=0,"",SUM($B$4:B35))</f>
        <v>32</v>
      </c>
      <c r="D35" s="46" t="str">
        <f>VLOOKUP($N$1&amp;$S$1&amp;A35,抽出!$B$4:$O$1000,6,FALSE)</f>
        <v>フィールド記録会</v>
      </c>
      <c r="E35" s="46"/>
      <c r="F35" s="46"/>
      <c r="G35" s="47" t="str">
        <f>VLOOKUP($N$1&amp;$S$1&amp;A35,抽出!$B$4:$O$1000,7,FALSE)</f>
        <v>網走</v>
      </c>
      <c r="H35" s="47"/>
      <c r="I35" s="53">
        <f>VLOOKUP($N$1&amp;$S$1&amp;A35,抽出!$B$4:$O$1000,8,FALSE)</f>
        <v>43297</v>
      </c>
      <c r="J35" s="54"/>
      <c r="K35" s="47" t="str">
        <f>VLOOKUP($N$1&amp;$S$1&amp;A35,抽出!$B$4:$O$1000,9,FALSE)</f>
        <v>若沢美勇</v>
      </c>
      <c r="L35" s="47"/>
      <c r="M35" s="47"/>
      <c r="N35" s="47"/>
      <c r="O35" s="49">
        <f>VLOOKUP($N$1&amp;$S$1&amp;A35,抽出!$B$4:$O$1000,10,FALSE)</f>
        <v>362</v>
      </c>
      <c r="P35" s="49"/>
      <c r="Q35" s="49"/>
      <c r="R35" s="32" t="str">
        <f>VLOOKUP($N$1&amp;$S$1&amp;A35,抽出!$B$4:$O$1000,11,FALSE)</f>
        <v>決</v>
      </c>
      <c r="S35" s="46" t="str">
        <f>VLOOKUP($N$1&amp;$S$1&amp;A35,抽出!$B$4:$O$1000,12,FALSE)</f>
        <v>北見小泉中</v>
      </c>
      <c r="T35" s="46"/>
      <c r="U35" s="46"/>
      <c r="V35" s="33">
        <f>VLOOKUP($N$1&amp;$S$1&amp;A35,抽出!$B$4:$O$1000,13,FALSE)</f>
        <v>1</v>
      </c>
      <c r="W35" s="34">
        <f>VLOOKUP($N$1&amp;$S$1&amp;A35,抽出!$B$4:$O$1000,14,FALSE)</f>
        <v>-0.1</v>
      </c>
      <c r="X35" s="35"/>
      <c r="AC35" s="36"/>
    </row>
    <row r="36" spans="1:29" ht="15.75" customHeight="1" x14ac:dyDescent="0.15">
      <c r="A36" s="31">
        <v>33</v>
      </c>
      <c r="B36" s="31">
        <f>IF(COUNTIF($K$4:N36,K36)=1,1,0)</f>
        <v>1</v>
      </c>
      <c r="C36" s="31">
        <f>IF(B36=0,"",SUM($B$4:B36))</f>
        <v>33</v>
      </c>
      <c r="D36" s="46" t="str">
        <f>VLOOKUP($N$1&amp;$S$1&amp;A36,抽出!$B$4:$O$1000,6,FALSE)</f>
        <v>選手権</v>
      </c>
      <c r="E36" s="46"/>
      <c r="F36" s="46"/>
      <c r="G36" s="47" t="str">
        <f>VLOOKUP($N$1&amp;$S$1&amp;A36,抽出!$B$4:$O$1000,7,FALSE)</f>
        <v>北見</v>
      </c>
      <c r="H36" s="47"/>
      <c r="I36" s="53">
        <f>VLOOKUP($N$1&amp;$S$1&amp;A36,抽出!$B$4:$O$1000,8,FALSE)</f>
        <v>43232</v>
      </c>
      <c r="J36" s="54"/>
      <c r="K36" s="47" t="str">
        <f>VLOOKUP($N$1&amp;$S$1&amp;A36,抽出!$B$4:$O$1000,9,FALSE)</f>
        <v>佐々木楓夏</v>
      </c>
      <c r="L36" s="47"/>
      <c r="M36" s="47"/>
      <c r="N36" s="47"/>
      <c r="O36" s="49">
        <f>VLOOKUP($N$1&amp;$S$1&amp;A36,抽出!$B$4:$O$1000,10,FALSE)</f>
        <v>361</v>
      </c>
      <c r="P36" s="49"/>
      <c r="Q36" s="49"/>
      <c r="R36" s="32" t="str">
        <f>VLOOKUP($N$1&amp;$S$1&amp;A36,抽出!$B$4:$O$1000,11,FALSE)</f>
        <v>決</v>
      </c>
      <c r="S36" s="46" t="str">
        <f>VLOOKUP($N$1&amp;$S$1&amp;A36,抽出!$B$4:$O$1000,12,FALSE)</f>
        <v>北見光西中</v>
      </c>
      <c r="T36" s="46"/>
      <c r="U36" s="46"/>
      <c r="V36" s="33">
        <f>VLOOKUP($N$1&amp;$S$1&amp;A36,抽出!$B$4:$O$1000,13,FALSE)</f>
        <v>1</v>
      </c>
      <c r="W36" s="34">
        <f>VLOOKUP($N$1&amp;$S$1&amp;A36,抽出!$B$4:$O$1000,14,FALSE)</f>
        <v>3.4</v>
      </c>
      <c r="X36" s="35"/>
      <c r="AC36" s="36"/>
    </row>
    <row r="37" spans="1:29" ht="15.75" customHeight="1" x14ac:dyDescent="0.15">
      <c r="A37" s="31">
        <v>34</v>
      </c>
      <c r="B37" s="31">
        <f>IF(COUNTIF($K$4:N37,K37)=1,1,0)</f>
        <v>1</v>
      </c>
      <c r="C37" s="31">
        <f>IF(B37=0,"",SUM($B$4:B37))</f>
        <v>34</v>
      </c>
      <c r="D37" s="46" t="str">
        <f>VLOOKUP($N$1&amp;$S$1&amp;A37,抽出!$B$4:$O$1000,6,FALSE)</f>
        <v>記録会第1戦</v>
      </c>
      <c r="E37" s="46"/>
      <c r="F37" s="46"/>
      <c r="G37" s="47" t="str">
        <f>VLOOKUP($N$1&amp;$S$1&amp;A37,抽出!$B$4:$O$1000,7,FALSE)</f>
        <v>北見</v>
      </c>
      <c r="H37" s="47"/>
      <c r="I37" s="53">
        <f>VLOOKUP($N$1&amp;$S$1&amp;A37,抽出!$B$4:$O$1000,8,FALSE)</f>
        <v>43253</v>
      </c>
      <c r="J37" s="54"/>
      <c r="K37" s="47" t="str">
        <f>VLOOKUP($N$1&amp;$S$1&amp;A37,抽出!$B$4:$O$1000,9,FALSE)</f>
        <v>石原彩菜</v>
      </c>
      <c r="L37" s="47"/>
      <c r="M37" s="47"/>
      <c r="N37" s="47"/>
      <c r="O37" s="49">
        <f>VLOOKUP($N$1&amp;$S$1&amp;A37,抽出!$B$4:$O$1000,10,FALSE)</f>
        <v>360</v>
      </c>
      <c r="P37" s="49"/>
      <c r="Q37" s="49"/>
      <c r="R37" s="32" t="str">
        <f>VLOOKUP($N$1&amp;$S$1&amp;A37,抽出!$B$4:$O$1000,11,FALSE)</f>
        <v>決</v>
      </c>
      <c r="S37" s="46" t="str">
        <f>VLOOKUP($N$1&amp;$S$1&amp;A37,抽出!$B$4:$O$1000,12,FALSE)</f>
        <v>網走第四中</v>
      </c>
      <c r="T37" s="46"/>
      <c r="U37" s="46"/>
      <c r="V37" s="33">
        <f>VLOOKUP($N$1&amp;$S$1&amp;A37,抽出!$B$4:$O$1000,13,FALSE)</f>
        <v>3</v>
      </c>
      <c r="W37" s="34">
        <f>VLOOKUP($N$1&amp;$S$1&amp;A37,抽出!$B$4:$O$1000,14,FALSE)</f>
        <v>-1.6</v>
      </c>
      <c r="X37" s="35"/>
      <c r="AC37" s="36"/>
    </row>
    <row r="38" spans="1:29" ht="15.75" customHeight="1" x14ac:dyDescent="0.15">
      <c r="A38" s="31">
        <v>35</v>
      </c>
      <c r="B38" s="31">
        <f>IF(COUNTIF($K$4:N38,K38)=1,1,0)</f>
        <v>1</v>
      </c>
      <c r="C38" s="31">
        <f>IF(B38=0,"",SUM($B$4:B38))</f>
        <v>35</v>
      </c>
      <c r="D38" s="46" t="str">
        <f>VLOOKUP($N$1&amp;$S$1&amp;A38,抽出!$B$4:$O$1000,6,FALSE)</f>
        <v>記録会第3戦</v>
      </c>
      <c r="E38" s="46"/>
      <c r="F38" s="46"/>
      <c r="G38" s="47" t="str">
        <f>VLOOKUP($N$1&amp;$S$1&amp;A38,抽出!$B$4:$O$1000,7,FALSE)</f>
        <v>北見</v>
      </c>
      <c r="H38" s="47"/>
      <c r="I38" s="53">
        <f>VLOOKUP($N$1&amp;$S$1&amp;A38,抽出!$B$4:$O$1000,8,FALSE)</f>
        <v>43297</v>
      </c>
      <c r="J38" s="54"/>
      <c r="K38" s="47" t="str">
        <f>VLOOKUP($N$1&amp;$S$1&amp;A38,抽出!$B$4:$O$1000,9,FALSE)</f>
        <v>笠原優来</v>
      </c>
      <c r="L38" s="47"/>
      <c r="M38" s="47"/>
      <c r="N38" s="47"/>
      <c r="O38" s="49">
        <f>VLOOKUP($N$1&amp;$S$1&amp;A38,抽出!$B$4:$O$1000,10,FALSE)</f>
        <v>360</v>
      </c>
      <c r="P38" s="49"/>
      <c r="Q38" s="49"/>
      <c r="R38" s="32" t="str">
        <f>VLOOKUP($N$1&amp;$S$1&amp;A38,抽出!$B$4:$O$1000,11,FALSE)</f>
        <v>決</v>
      </c>
      <c r="S38" s="46" t="str">
        <f>VLOOKUP($N$1&amp;$S$1&amp;A38,抽出!$B$4:$O$1000,12,FALSE)</f>
        <v>北見北中</v>
      </c>
      <c r="T38" s="46"/>
      <c r="U38" s="46"/>
      <c r="V38" s="33">
        <f>VLOOKUP($N$1&amp;$S$1&amp;A38,抽出!$B$4:$O$1000,13,FALSE)</f>
        <v>1</v>
      </c>
      <c r="W38" s="34">
        <f>VLOOKUP($N$1&amp;$S$1&amp;A38,抽出!$B$4:$O$1000,14,FALSE)</f>
        <v>0.1</v>
      </c>
      <c r="X38" s="35"/>
      <c r="AC38" s="36"/>
    </row>
    <row r="39" spans="1:29" ht="15.75" customHeight="1" x14ac:dyDescent="0.15">
      <c r="A39" s="31">
        <v>36</v>
      </c>
      <c r="B39" s="31">
        <f>IF(COUNTIF($K$4:N39,K39)=1,1,0)</f>
        <v>1</v>
      </c>
      <c r="C39" s="31">
        <f>IF(B39=0,"",SUM($B$4:B39))</f>
        <v>36</v>
      </c>
      <c r="D39" s="46" t="str">
        <f>VLOOKUP($N$1&amp;$S$1&amp;A39,抽出!$B$4:$O$1000,6,FALSE)</f>
        <v>記録会第1戦</v>
      </c>
      <c r="E39" s="46"/>
      <c r="F39" s="46"/>
      <c r="G39" s="47" t="str">
        <f>VLOOKUP($N$1&amp;$S$1&amp;A39,抽出!$B$4:$O$1000,7,FALSE)</f>
        <v>北見</v>
      </c>
      <c r="H39" s="47"/>
      <c r="I39" s="53">
        <f>VLOOKUP($N$1&amp;$S$1&amp;A39,抽出!$B$4:$O$1000,8,FALSE)</f>
        <v>43280</v>
      </c>
      <c r="J39" s="54"/>
      <c r="K39" s="47" t="str">
        <f>VLOOKUP($N$1&amp;$S$1&amp;A39,抽出!$B$4:$O$1000,9,FALSE)</f>
        <v>小原萌楓</v>
      </c>
      <c r="L39" s="47"/>
      <c r="M39" s="47"/>
      <c r="N39" s="47"/>
      <c r="O39" s="49">
        <f>VLOOKUP($N$1&amp;$S$1&amp;A39,抽出!$B$4:$O$1000,10,FALSE)</f>
        <v>359</v>
      </c>
      <c r="P39" s="49"/>
      <c r="Q39" s="49"/>
      <c r="R39" s="32" t="str">
        <f>VLOOKUP($N$1&amp;$S$1&amp;A39,抽出!$B$4:$O$1000,11,FALSE)</f>
        <v>予</v>
      </c>
      <c r="S39" s="46" t="str">
        <f>VLOOKUP($N$1&amp;$S$1&amp;A39,抽出!$B$4:$O$1000,12,FALSE)</f>
        <v>北見常呂中</v>
      </c>
      <c r="T39" s="46"/>
      <c r="U39" s="46"/>
      <c r="V39" s="33">
        <f>VLOOKUP($N$1&amp;$S$1&amp;A39,抽出!$B$4:$O$1000,13,FALSE)</f>
        <v>1</v>
      </c>
      <c r="W39" s="34">
        <f>VLOOKUP($N$1&amp;$S$1&amp;A39,抽出!$B$4:$O$1000,14,FALSE)</f>
        <v>0.6</v>
      </c>
      <c r="X39" s="35"/>
      <c r="AC39" s="36"/>
    </row>
    <row r="40" spans="1:29" ht="15.75" customHeight="1" x14ac:dyDescent="0.15">
      <c r="A40" s="31">
        <v>37</v>
      </c>
      <c r="B40" s="31">
        <f>IF(COUNTIF($K$4:N40,K40)=1,1,0)</f>
        <v>1</v>
      </c>
      <c r="C40" s="31">
        <f>IF(B40=0,"",SUM($B$4:B40))</f>
        <v>37</v>
      </c>
      <c r="D40" s="46" t="str">
        <f>VLOOKUP($N$1&amp;$S$1&amp;A40,抽出!$B$4:$O$1000,6,FALSE)</f>
        <v>選手権</v>
      </c>
      <c r="E40" s="46"/>
      <c r="F40" s="46"/>
      <c r="G40" s="47" t="str">
        <f>VLOOKUP($N$1&amp;$S$1&amp;A40,抽出!$B$4:$O$1000,7,FALSE)</f>
        <v>北見</v>
      </c>
      <c r="H40" s="47"/>
      <c r="I40" s="53">
        <f>VLOOKUP($N$1&amp;$S$1&amp;A40,抽出!$B$4:$O$1000,8,FALSE)</f>
        <v>43297</v>
      </c>
      <c r="J40" s="54"/>
      <c r="K40" s="47" t="str">
        <f>VLOOKUP($N$1&amp;$S$1&amp;A40,抽出!$B$4:$O$1000,9,FALSE)</f>
        <v>手塚結涼</v>
      </c>
      <c r="L40" s="47"/>
      <c r="M40" s="47"/>
      <c r="N40" s="47"/>
      <c r="O40" s="49">
        <f>VLOOKUP($N$1&amp;$S$1&amp;A40,抽出!$B$4:$O$1000,10,FALSE)</f>
        <v>352</v>
      </c>
      <c r="P40" s="49"/>
      <c r="Q40" s="49"/>
      <c r="R40" s="32" t="str">
        <f>VLOOKUP($N$1&amp;$S$1&amp;A40,抽出!$B$4:$O$1000,11,FALSE)</f>
        <v>決</v>
      </c>
      <c r="S40" s="46" t="str">
        <f>VLOOKUP($N$1&amp;$S$1&amp;A40,抽出!$B$4:$O$1000,12,FALSE)</f>
        <v>北見高栄中</v>
      </c>
      <c r="T40" s="46"/>
      <c r="U40" s="46"/>
      <c r="V40" s="33">
        <f>VLOOKUP($N$1&amp;$S$1&amp;A40,抽出!$B$4:$O$1000,13,FALSE)</f>
        <v>3</v>
      </c>
      <c r="W40" s="34">
        <f>VLOOKUP($N$1&amp;$S$1&amp;A40,抽出!$B$4:$O$1000,14,FALSE)</f>
        <v>0.5</v>
      </c>
      <c r="X40" s="35"/>
      <c r="AC40" s="36"/>
    </row>
    <row r="41" spans="1:29" ht="15.75" customHeight="1" x14ac:dyDescent="0.15">
      <c r="A41" s="31">
        <v>38</v>
      </c>
      <c r="B41" s="31">
        <f>IF(COUNTIF($K$4:N41,K41)=1,1,0)</f>
        <v>1</v>
      </c>
      <c r="C41" s="31">
        <f>IF(B41=0,"",SUM($B$4:B41))</f>
        <v>38</v>
      </c>
      <c r="D41" s="46" t="str">
        <f>VLOOKUP($N$1&amp;$S$1&amp;A41,抽出!$B$4:$O$1000,6,FALSE)</f>
        <v>記録会第4戦</v>
      </c>
      <c r="E41" s="46"/>
      <c r="F41" s="46"/>
      <c r="G41" s="47" t="str">
        <f>VLOOKUP($N$1&amp;$S$1&amp;A41,抽出!$B$4:$O$1000,7,FALSE)</f>
        <v>網走</v>
      </c>
      <c r="H41" s="47"/>
      <c r="I41" s="53">
        <f>VLOOKUP($N$1&amp;$S$1&amp;A41,抽出!$B$4:$O$1000,8,FALSE)</f>
        <v>43317</v>
      </c>
      <c r="J41" s="54"/>
      <c r="K41" s="47" t="str">
        <f>VLOOKUP($N$1&amp;$S$1&amp;A41,抽出!$B$4:$O$1000,9,FALSE)</f>
        <v>田中こころ</v>
      </c>
      <c r="L41" s="47"/>
      <c r="M41" s="47"/>
      <c r="N41" s="47"/>
      <c r="O41" s="49">
        <f>VLOOKUP($N$1&amp;$S$1&amp;A41,抽出!$B$4:$O$1000,10,FALSE)</f>
        <v>345</v>
      </c>
      <c r="P41" s="49"/>
      <c r="Q41" s="49"/>
      <c r="R41" s="32" t="str">
        <f>VLOOKUP($N$1&amp;$S$1&amp;A41,抽出!$B$4:$O$1000,11,FALSE)</f>
        <v>決</v>
      </c>
      <c r="S41" s="46" t="str">
        <f>VLOOKUP($N$1&amp;$S$1&amp;A41,抽出!$B$4:$O$1000,12,FALSE)</f>
        <v>北見南中</v>
      </c>
      <c r="T41" s="46"/>
      <c r="U41" s="46"/>
      <c r="V41" s="33">
        <f>VLOOKUP($N$1&amp;$S$1&amp;A41,抽出!$B$4:$O$1000,13,FALSE)</f>
        <v>2</v>
      </c>
      <c r="W41" s="34">
        <f>VLOOKUP($N$1&amp;$S$1&amp;A41,抽出!$B$4:$O$1000,14,FALSE)</f>
        <v>2</v>
      </c>
      <c r="X41" s="35"/>
      <c r="AC41" s="36"/>
    </row>
    <row r="42" spans="1:29" ht="15.75" customHeight="1" x14ac:dyDescent="0.15">
      <c r="A42" s="31">
        <v>39</v>
      </c>
      <c r="B42" s="31">
        <f>IF(COUNTIF($K$4:N42,K42)=1,1,0)</f>
        <v>1</v>
      </c>
      <c r="C42" s="31">
        <f>IF(B42=0,"",SUM($B$4:B42))</f>
        <v>39</v>
      </c>
      <c r="D42" s="46" t="str">
        <f>VLOOKUP($N$1&amp;$S$1&amp;A42,抽出!$B$4:$O$1000,6,FALSE)</f>
        <v>記録会第3戦</v>
      </c>
      <c r="E42" s="46"/>
      <c r="F42" s="46"/>
      <c r="G42" s="47" t="str">
        <f>VLOOKUP($N$1&amp;$S$1&amp;A42,抽出!$B$4:$O$1000,7,FALSE)</f>
        <v>北見</v>
      </c>
      <c r="H42" s="47"/>
      <c r="I42" s="53">
        <f>VLOOKUP($N$1&amp;$S$1&amp;A42,抽出!$B$4:$O$1000,8,FALSE)</f>
        <v>43297</v>
      </c>
      <c r="J42" s="54"/>
      <c r="K42" s="47" t="str">
        <f>VLOOKUP($N$1&amp;$S$1&amp;A42,抽出!$B$4:$O$1000,9,FALSE)</f>
        <v>山口佳瑛</v>
      </c>
      <c r="L42" s="47"/>
      <c r="M42" s="47"/>
      <c r="N42" s="47"/>
      <c r="O42" s="49">
        <f>VLOOKUP($N$1&amp;$S$1&amp;A42,抽出!$B$4:$O$1000,10,FALSE)</f>
        <v>340</v>
      </c>
      <c r="P42" s="49"/>
      <c r="Q42" s="49"/>
      <c r="R42" s="32" t="str">
        <f>VLOOKUP($N$1&amp;$S$1&amp;A42,抽出!$B$4:$O$1000,11,FALSE)</f>
        <v>決</v>
      </c>
      <c r="S42" s="46" t="str">
        <f>VLOOKUP($N$1&amp;$S$1&amp;A42,抽出!$B$4:$O$1000,12,FALSE)</f>
        <v>北見小泉中</v>
      </c>
      <c r="T42" s="46"/>
      <c r="U42" s="46"/>
      <c r="V42" s="33">
        <f>VLOOKUP($N$1&amp;$S$1&amp;A42,抽出!$B$4:$O$1000,13,FALSE)</f>
        <v>1</v>
      </c>
      <c r="W42" s="34">
        <f>VLOOKUP($N$1&amp;$S$1&amp;A42,抽出!$B$4:$O$1000,14,FALSE)</f>
        <v>0.3</v>
      </c>
      <c r="X42" s="35"/>
      <c r="AC42" s="36"/>
    </row>
    <row r="43" spans="1:29" ht="15.75" customHeight="1" x14ac:dyDescent="0.15">
      <c r="A43" s="31">
        <v>40</v>
      </c>
      <c r="B43" s="31">
        <f>IF(COUNTIF($K$4:N43,K43)=1,1,0)</f>
        <v>1</v>
      </c>
      <c r="C43" s="31">
        <f>IF(B43=0,"",SUM($B$4:B43))</f>
        <v>40</v>
      </c>
      <c r="D43" s="46" t="str">
        <f>VLOOKUP($N$1&amp;$S$1&amp;A43,抽出!$B$4:$O$1000,6,FALSE)</f>
        <v>中体連新人</v>
      </c>
      <c r="E43" s="46"/>
      <c r="F43" s="46"/>
      <c r="G43" s="47" t="str">
        <f>VLOOKUP($N$1&amp;$S$1&amp;A43,抽出!$B$4:$O$1000,7,FALSE)</f>
        <v>網走</v>
      </c>
      <c r="H43" s="47"/>
      <c r="I43" s="53">
        <f>VLOOKUP($N$1&amp;$S$1&amp;A43,抽出!$B$4:$O$1000,8,FALSE)</f>
        <v>43337</v>
      </c>
      <c r="J43" s="54"/>
      <c r="K43" s="47" t="str">
        <f>VLOOKUP($N$1&amp;$S$1&amp;A43,抽出!$B$4:$O$1000,9,FALSE)</f>
        <v>矢吹天音</v>
      </c>
      <c r="L43" s="47"/>
      <c r="M43" s="47"/>
      <c r="N43" s="47"/>
      <c r="O43" s="49">
        <f>VLOOKUP($N$1&amp;$S$1&amp;A43,抽出!$B$4:$O$1000,10,FALSE)</f>
        <v>336</v>
      </c>
      <c r="P43" s="49"/>
      <c r="Q43" s="49"/>
      <c r="R43" s="32" t="str">
        <f>VLOOKUP($N$1&amp;$S$1&amp;A43,抽出!$B$4:$O$1000,11,FALSE)</f>
        <v>決</v>
      </c>
      <c r="S43" s="46" t="str">
        <f>VLOOKUP($N$1&amp;$S$1&amp;A43,抽出!$B$4:$O$1000,12,FALSE)</f>
        <v>北見北中</v>
      </c>
      <c r="T43" s="46"/>
      <c r="U43" s="46"/>
      <c r="V43" s="33">
        <f>VLOOKUP($N$1&amp;$S$1&amp;A43,抽出!$B$4:$O$1000,13,FALSE)</f>
        <v>1</v>
      </c>
      <c r="W43" s="34">
        <f>VLOOKUP($N$1&amp;$S$1&amp;A43,抽出!$B$4:$O$1000,14,FALSE)</f>
        <v>1.5</v>
      </c>
      <c r="X43" s="35"/>
      <c r="AC43" s="36"/>
    </row>
    <row r="44" spans="1:29" ht="15.75" customHeight="1" x14ac:dyDescent="0.15">
      <c r="A44" s="31">
        <v>41</v>
      </c>
      <c r="B44" s="31">
        <f>IF(COUNTIF($K$4:N44,K44)=1,1,0)</f>
        <v>1</v>
      </c>
      <c r="C44" s="31">
        <f>IF(B44=0,"",SUM($B$4:B44))</f>
        <v>41</v>
      </c>
      <c r="D44" s="46" t="str">
        <f>VLOOKUP($N$1&amp;$S$1&amp;A44,抽出!$B$4:$O$1000,6,FALSE)</f>
        <v>通信陸上</v>
      </c>
      <c r="E44" s="46"/>
      <c r="F44" s="46"/>
      <c r="G44" s="47" t="str">
        <f>VLOOKUP($N$1&amp;$S$1&amp;A44,抽出!$B$4:$O$1000,7,FALSE)</f>
        <v>網走</v>
      </c>
      <c r="H44" s="47"/>
      <c r="I44" s="53">
        <f>VLOOKUP($N$1&amp;$S$1&amp;A44,抽出!$B$4:$O$1000,8,FALSE)</f>
        <v>43280</v>
      </c>
      <c r="J44" s="54"/>
      <c r="K44" s="47" t="str">
        <f>VLOOKUP($N$1&amp;$S$1&amp;A44,抽出!$B$4:$O$1000,9,FALSE)</f>
        <v>長尾優里愛</v>
      </c>
      <c r="L44" s="47"/>
      <c r="M44" s="47"/>
      <c r="N44" s="47"/>
      <c r="O44" s="49">
        <f>VLOOKUP($N$1&amp;$S$1&amp;A44,抽出!$B$4:$O$1000,10,FALSE)</f>
        <v>325</v>
      </c>
      <c r="P44" s="49"/>
      <c r="Q44" s="49"/>
      <c r="R44" s="32" t="str">
        <f>VLOOKUP($N$1&amp;$S$1&amp;A44,抽出!$B$4:$O$1000,11,FALSE)</f>
        <v>予</v>
      </c>
      <c r="S44" s="46" t="str">
        <f>VLOOKUP($N$1&amp;$S$1&amp;A44,抽出!$B$4:$O$1000,12,FALSE)</f>
        <v>大空東藻琴中</v>
      </c>
      <c r="T44" s="46"/>
      <c r="U44" s="46"/>
      <c r="V44" s="33">
        <f>VLOOKUP($N$1&amp;$S$1&amp;A44,抽出!$B$4:$O$1000,13,FALSE)</f>
        <v>1</v>
      </c>
      <c r="W44" s="34">
        <f>VLOOKUP($N$1&amp;$S$1&amp;A44,抽出!$B$4:$O$1000,14,FALSE)</f>
        <v>1.9</v>
      </c>
      <c r="X44" s="35"/>
      <c r="AC44" s="36"/>
    </row>
    <row r="45" spans="1:29" ht="15.75" customHeight="1" x14ac:dyDescent="0.15">
      <c r="A45" s="31">
        <v>42</v>
      </c>
      <c r="B45" s="31">
        <f>IF(COUNTIF($K$4:N45,K45)=1,1,0)</f>
        <v>1</v>
      </c>
      <c r="C45" s="31">
        <f>IF(B45=0,"",SUM($B$4:B45))</f>
        <v>42</v>
      </c>
      <c r="D45" s="46" t="str">
        <f>VLOOKUP($N$1&amp;$S$1&amp;A45,抽出!$B$4:$O$1000,6,FALSE)</f>
        <v>フィールド記録会</v>
      </c>
      <c r="E45" s="46"/>
      <c r="F45" s="46"/>
      <c r="G45" s="47" t="str">
        <f>VLOOKUP($N$1&amp;$S$1&amp;A45,抽出!$B$4:$O$1000,7,FALSE)</f>
        <v>網走</v>
      </c>
      <c r="H45" s="47"/>
      <c r="I45" s="53">
        <f>VLOOKUP($N$1&amp;$S$1&amp;A45,抽出!$B$4:$O$1000,8,FALSE)</f>
        <v>43266</v>
      </c>
      <c r="J45" s="54"/>
      <c r="K45" s="47" t="str">
        <f>VLOOKUP($N$1&amp;$S$1&amp;A45,抽出!$B$4:$O$1000,9,FALSE)</f>
        <v>伊藤椿</v>
      </c>
      <c r="L45" s="47"/>
      <c r="M45" s="47"/>
      <c r="N45" s="47"/>
      <c r="O45" s="49">
        <f>VLOOKUP($N$1&amp;$S$1&amp;A45,抽出!$B$4:$O$1000,10,FALSE)</f>
        <v>325</v>
      </c>
      <c r="P45" s="49"/>
      <c r="Q45" s="49"/>
      <c r="R45" s="32" t="str">
        <f>VLOOKUP($N$1&amp;$S$1&amp;A45,抽出!$B$4:$O$1000,11,FALSE)</f>
        <v>予</v>
      </c>
      <c r="S45" s="46" t="str">
        <f>VLOOKUP($N$1&amp;$S$1&amp;A45,抽出!$B$4:$O$1000,12,FALSE)</f>
        <v>湧別中</v>
      </c>
      <c r="T45" s="46"/>
      <c r="U45" s="46"/>
      <c r="V45" s="33">
        <f>VLOOKUP($N$1&amp;$S$1&amp;A45,抽出!$B$4:$O$1000,13,FALSE)</f>
        <v>1</v>
      </c>
      <c r="W45" s="34">
        <f>VLOOKUP($N$1&amp;$S$1&amp;A45,抽出!$B$4:$O$1000,14,FALSE)</f>
        <v>1.3</v>
      </c>
      <c r="X45" s="35"/>
      <c r="AC45" s="36"/>
    </row>
    <row r="46" spans="1:29" ht="15.75" customHeight="1" x14ac:dyDescent="0.15">
      <c r="A46" s="31">
        <v>43</v>
      </c>
      <c r="B46" s="31">
        <f>IF(COUNTIF($K$4:N46,K46)=1,1,0)</f>
        <v>1</v>
      </c>
      <c r="C46" s="31">
        <f>IF(B46=0,"",SUM($B$4:B46))</f>
        <v>43</v>
      </c>
      <c r="D46" s="46" t="str">
        <f>VLOOKUP($N$1&amp;$S$1&amp;A46,抽出!$B$4:$O$1000,6,FALSE)</f>
        <v>選手権</v>
      </c>
      <c r="E46" s="46"/>
      <c r="F46" s="46"/>
      <c r="G46" s="47" t="str">
        <f>VLOOKUP($N$1&amp;$S$1&amp;A46,抽出!$B$4:$O$1000,7,FALSE)</f>
        <v>北見</v>
      </c>
      <c r="H46" s="47"/>
      <c r="I46" s="53">
        <f>VLOOKUP($N$1&amp;$S$1&amp;A46,抽出!$B$4:$O$1000,8,FALSE)</f>
        <v>43226</v>
      </c>
      <c r="J46" s="54"/>
      <c r="K46" s="47" t="str">
        <f>VLOOKUP($N$1&amp;$S$1&amp;A46,抽出!$B$4:$O$1000,9,FALSE)</f>
        <v>日根優菜</v>
      </c>
      <c r="L46" s="47"/>
      <c r="M46" s="47"/>
      <c r="N46" s="47"/>
      <c r="O46" s="49">
        <f>VLOOKUP($N$1&amp;$S$1&amp;A46,抽出!$B$4:$O$1000,10,FALSE)</f>
        <v>320</v>
      </c>
      <c r="P46" s="49"/>
      <c r="Q46" s="49"/>
      <c r="R46" s="32" t="str">
        <f>VLOOKUP($N$1&amp;$S$1&amp;A46,抽出!$B$4:$O$1000,11,FALSE)</f>
        <v>決</v>
      </c>
      <c r="S46" s="46" t="str">
        <f>VLOOKUP($N$1&amp;$S$1&amp;A46,抽出!$B$4:$O$1000,12,FALSE)</f>
        <v>網走第四中</v>
      </c>
      <c r="T46" s="46"/>
      <c r="U46" s="46"/>
      <c r="V46" s="33">
        <f>VLOOKUP($N$1&amp;$S$1&amp;A46,抽出!$B$4:$O$1000,13,FALSE)</f>
        <v>1</v>
      </c>
      <c r="W46" s="34">
        <f>VLOOKUP($N$1&amp;$S$1&amp;A46,抽出!$B$4:$O$1000,14,FALSE)</f>
        <v>3</v>
      </c>
      <c r="X46" s="35"/>
      <c r="AC46" s="36"/>
    </row>
    <row r="47" spans="1:29" ht="15.75" customHeight="1" x14ac:dyDescent="0.15">
      <c r="A47" s="31">
        <v>44</v>
      </c>
      <c r="B47" s="31">
        <f>IF(COUNTIF($K$4:N47,K47)=1,1,0)</f>
        <v>1</v>
      </c>
      <c r="C47" s="31">
        <f>IF(B47=0,"",SUM($B$4:B47))</f>
        <v>44</v>
      </c>
      <c r="D47" s="46" t="str">
        <f>VLOOKUP($N$1&amp;$S$1&amp;A47,抽出!$B$4:$O$1000,6,FALSE)</f>
        <v>記録会第1戦</v>
      </c>
      <c r="E47" s="46"/>
      <c r="F47" s="46"/>
      <c r="G47" s="47" t="str">
        <f>VLOOKUP($N$1&amp;$S$1&amp;A47,抽出!$B$4:$O$1000,7,FALSE)</f>
        <v>北見</v>
      </c>
      <c r="H47" s="47"/>
      <c r="I47" s="53">
        <f>VLOOKUP($N$1&amp;$S$1&amp;A47,抽出!$B$4:$O$1000,8,FALSE)</f>
        <v>43266</v>
      </c>
      <c r="J47" s="54"/>
      <c r="K47" s="47" t="str">
        <f>VLOOKUP($N$1&amp;$S$1&amp;A47,抽出!$B$4:$O$1000,9,FALSE)</f>
        <v>奥静香</v>
      </c>
      <c r="L47" s="47"/>
      <c r="M47" s="47"/>
      <c r="N47" s="47"/>
      <c r="O47" s="49">
        <f>VLOOKUP($N$1&amp;$S$1&amp;A47,抽出!$B$4:$O$1000,10,FALSE)</f>
        <v>316</v>
      </c>
      <c r="P47" s="49"/>
      <c r="Q47" s="49"/>
      <c r="R47" s="32" t="str">
        <f>VLOOKUP($N$1&amp;$S$1&amp;A47,抽出!$B$4:$O$1000,11,FALSE)</f>
        <v>予</v>
      </c>
      <c r="S47" s="46" t="str">
        <f>VLOOKUP($N$1&amp;$S$1&amp;A47,抽出!$B$4:$O$1000,12,FALSE)</f>
        <v>大空東藻琴中</v>
      </c>
      <c r="T47" s="46"/>
      <c r="U47" s="46"/>
      <c r="V47" s="33">
        <f>VLOOKUP($N$1&amp;$S$1&amp;A47,抽出!$B$4:$O$1000,13,FALSE)</f>
        <v>1</v>
      </c>
      <c r="W47" s="34">
        <f>VLOOKUP($N$1&amp;$S$1&amp;A47,抽出!$B$4:$O$1000,14,FALSE)</f>
        <v>2.1</v>
      </c>
      <c r="X47" s="35"/>
      <c r="AC47" s="36"/>
    </row>
    <row r="48" spans="1:29" ht="15.75" customHeight="1" x14ac:dyDescent="0.15">
      <c r="A48" s="31">
        <v>45</v>
      </c>
      <c r="B48" s="31">
        <f>IF(COUNTIF($K$4:N48,K48)=1,1,0)</f>
        <v>1</v>
      </c>
      <c r="C48" s="31">
        <f>IF(B48=0,"",SUM($B$4:B48))</f>
        <v>45</v>
      </c>
      <c r="D48" s="46" t="str">
        <f>VLOOKUP($N$1&amp;$S$1&amp;A48,抽出!$B$4:$O$1000,6,FALSE)</f>
        <v>通信陸上</v>
      </c>
      <c r="E48" s="46"/>
      <c r="F48" s="46"/>
      <c r="G48" s="47" t="str">
        <f>VLOOKUP($N$1&amp;$S$1&amp;A48,抽出!$B$4:$O$1000,7,FALSE)</f>
        <v>網走</v>
      </c>
      <c r="H48" s="47"/>
      <c r="I48" s="53">
        <f>VLOOKUP($N$1&amp;$S$1&amp;A48,抽出!$B$4:$O$1000,8,FALSE)</f>
        <v>43297</v>
      </c>
      <c r="J48" s="54"/>
      <c r="K48" s="47" t="str">
        <f>VLOOKUP($N$1&amp;$S$1&amp;A48,抽出!$B$4:$O$1000,9,FALSE)</f>
        <v>八木沼歩花</v>
      </c>
      <c r="L48" s="47"/>
      <c r="M48" s="47"/>
      <c r="N48" s="47"/>
      <c r="O48" s="49">
        <f>VLOOKUP($N$1&amp;$S$1&amp;A48,抽出!$B$4:$O$1000,10,FALSE)</f>
        <v>312</v>
      </c>
      <c r="P48" s="49"/>
      <c r="Q48" s="49"/>
      <c r="R48" s="32" t="str">
        <f>VLOOKUP($N$1&amp;$S$1&amp;A48,抽出!$B$4:$O$1000,11,FALSE)</f>
        <v>決</v>
      </c>
      <c r="S48" s="46" t="str">
        <f>VLOOKUP($N$1&amp;$S$1&amp;A48,抽出!$B$4:$O$1000,12,FALSE)</f>
        <v>北見北中</v>
      </c>
      <c r="T48" s="46"/>
      <c r="U48" s="46"/>
      <c r="V48" s="33">
        <f>VLOOKUP($N$1&amp;$S$1&amp;A48,抽出!$B$4:$O$1000,13,FALSE)</f>
        <v>1</v>
      </c>
      <c r="W48" s="34">
        <f>VLOOKUP($N$1&amp;$S$1&amp;A48,抽出!$B$4:$O$1000,14,FALSE)</f>
        <v>0.4</v>
      </c>
      <c r="X48" s="35"/>
      <c r="AC48" s="36"/>
    </row>
    <row r="49" spans="1:29" ht="15.75" customHeight="1" x14ac:dyDescent="0.15">
      <c r="A49" s="31">
        <v>46</v>
      </c>
      <c r="B49" s="31">
        <f>IF(COUNTIF($K$4:N49,K49)=1,1,0)</f>
        <v>1</v>
      </c>
      <c r="C49" s="31">
        <f>IF(B49=0,"",SUM($B$4:B49))</f>
        <v>46</v>
      </c>
      <c r="D49" s="46" t="str">
        <f>VLOOKUP($N$1&amp;$S$1&amp;A49,抽出!$B$4:$O$1000,6,FALSE)</f>
        <v>中体連新人</v>
      </c>
      <c r="E49" s="46"/>
      <c r="F49" s="46"/>
      <c r="G49" s="47" t="str">
        <f>VLOOKUP($N$1&amp;$S$1&amp;A49,抽出!$B$4:$O$1000,7,FALSE)</f>
        <v>網走</v>
      </c>
      <c r="H49" s="47"/>
      <c r="I49" s="53">
        <f>VLOOKUP($N$1&amp;$S$1&amp;A49,抽出!$B$4:$O$1000,8,FALSE)</f>
        <v>43337</v>
      </c>
      <c r="J49" s="54"/>
      <c r="K49" s="47" t="str">
        <f>VLOOKUP($N$1&amp;$S$1&amp;A49,抽出!$B$4:$O$1000,9,FALSE)</f>
        <v>佐藤愛琉羽</v>
      </c>
      <c r="L49" s="47"/>
      <c r="M49" s="47"/>
      <c r="N49" s="47"/>
      <c r="O49" s="49">
        <f>VLOOKUP($N$1&amp;$S$1&amp;A49,抽出!$B$4:$O$1000,10,FALSE)</f>
        <v>310</v>
      </c>
      <c r="P49" s="49"/>
      <c r="Q49" s="49"/>
      <c r="R49" s="32" t="str">
        <f>VLOOKUP($N$1&amp;$S$1&amp;A49,抽出!$B$4:$O$1000,11,FALSE)</f>
        <v>決</v>
      </c>
      <c r="S49" s="46" t="str">
        <f>VLOOKUP($N$1&amp;$S$1&amp;A49,抽出!$B$4:$O$1000,12,FALSE)</f>
        <v>北見北光中</v>
      </c>
      <c r="T49" s="46"/>
      <c r="U49" s="46"/>
      <c r="V49" s="33">
        <f>VLOOKUP($N$1&amp;$S$1&amp;A49,抽出!$B$4:$O$1000,13,FALSE)</f>
        <v>1</v>
      </c>
      <c r="W49" s="34">
        <f>VLOOKUP($N$1&amp;$S$1&amp;A49,抽出!$B$4:$O$1000,14,FALSE)</f>
        <v>1</v>
      </c>
      <c r="X49" s="35"/>
      <c r="AC49" s="36"/>
    </row>
    <row r="50" spans="1:29" ht="15.75" customHeight="1" x14ac:dyDescent="0.15">
      <c r="A50" s="31">
        <v>47</v>
      </c>
      <c r="B50" s="31">
        <f>IF(COUNTIF($K$4:N50,K50)=1,1,0)</f>
        <v>1</v>
      </c>
      <c r="C50" s="31">
        <f>IF(B50=0,"",SUM($B$4:B50))</f>
        <v>47</v>
      </c>
      <c r="D50" s="46" t="str">
        <f>VLOOKUP($N$1&amp;$S$1&amp;A50,抽出!$B$4:$O$1000,6,FALSE)</f>
        <v>中体連新人</v>
      </c>
      <c r="E50" s="46"/>
      <c r="F50" s="46"/>
      <c r="G50" s="47" t="str">
        <f>VLOOKUP($N$1&amp;$S$1&amp;A50,抽出!$B$4:$O$1000,7,FALSE)</f>
        <v>網走</v>
      </c>
      <c r="H50" s="47"/>
      <c r="I50" s="53">
        <f>VLOOKUP($N$1&amp;$S$1&amp;A50,抽出!$B$4:$O$1000,8,FALSE)</f>
        <v>43337</v>
      </c>
      <c r="J50" s="54"/>
      <c r="K50" s="47" t="str">
        <f>VLOOKUP($N$1&amp;$S$1&amp;A50,抽出!$B$4:$O$1000,9,FALSE)</f>
        <v>廣澤ゆゆか</v>
      </c>
      <c r="L50" s="47"/>
      <c r="M50" s="47"/>
      <c r="N50" s="47"/>
      <c r="O50" s="49">
        <f>VLOOKUP($N$1&amp;$S$1&amp;A50,抽出!$B$4:$O$1000,10,FALSE)</f>
        <v>307</v>
      </c>
      <c r="P50" s="49"/>
      <c r="Q50" s="49"/>
      <c r="R50" s="32" t="str">
        <f>VLOOKUP($N$1&amp;$S$1&amp;A50,抽出!$B$4:$O$1000,11,FALSE)</f>
        <v>決</v>
      </c>
      <c r="S50" s="46" t="str">
        <f>VLOOKUP($N$1&amp;$S$1&amp;A50,抽出!$B$4:$O$1000,12,FALSE)</f>
        <v>北見東陵中</v>
      </c>
      <c r="T50" s="46"/>
      <c r="U50" s="46"/>
      <c r="V50" s="33">
        <f>VLOOKUP($N$1&amp;$S$1&amp;A50,抽出!$B$4:$O$1000,13,FALSE)</f>
        <v>1</v>
      </c>
      <c r="W50" s="34">
        <f>VLOOKUP($N$1&amp;$S$1&amp;A50,抽出!$B$4:$O$1000,14,FALSE)</f>
        <v>1.2</v>
      </c>
      <c r="X50" s="35"/>
      <c r="AC50" s="36"/>
    </row>
    <row r="51" spans="1:29" ht="15.75" customHeight="1" x14ac:dyDescent="0.15">
      <c r="A51" s="31">
        <v>48</v>
      </c>
      <c r="B51" s="31">
        <f>IF(COUNTIF($K$4:N51,K51)=1,1,0)</f>
        <v>1</v>
      </c>
      <c r="C51" s="31">
        <f>IF(B51=0,"",SUM($B$4:B51))</f>
        <v>48</v>
      </c>
      <c r="D51" s="46" t="str">
        <f>VLOOKUP($N$1&amp;$S$1&amp;A51,抽出!$B$4:$O$1000,6,FALSE)</f>
        <v>選手権</v>
      </c>
      <c r="E51" s="46"/>
      <c r="F51" s="46"/>
      <c r="G51" s="47" t="str">
        <f>VLOOKUP($N$1&amp;$S$1&amp;A51,抽出!$B$4:$O$1000,7,FALSE)</f>
        <v>北見</v>
      </c>
      <c r="H51" s="47"/>
      <c r="I51" s="53">
        <f>VLOOKUP($N$1&amp;$S$1&amp;A51,抽出!$B$4:$O$1000,8,FALSE)</f>
        <v>43266</v>
      </c>
      <c r="J51" s="54"/>
      <c r="K51" s="47" t="str">
        <f>VLOOKUP($N$1&amp;$S$1&amp;A51,抽出!$B$4:$O$1000,9,FALSE)</f>
        <v>矢田蒼梛</v>
      </c>
      <c r="L51" s="47"/>
      <c r="M51" s="47"/>
      <c r="N51" s="47"/>
      <c r="O51" s="49">
        <f>VLOOKUP($N$1&amp;$S$1&amp;A51,抽出!$B$4:$O$1000,10,FALSE)</f>
        <v>296</v>
      </c>
      <c r="P51" s="49"/>
      <c r="Q51" s="49"/>
      <c r="R51" s="32" t="str">
        <f>VLOOKUP($N$1&amp;$S$1&amp;A51,抽出!$B$4:$O$1000,11,FALSE)</f>
        <v>予</v>
      </c>
      <c r="S51" s="46" t="str">
        <f>VLOOKUP($N$1&amp;$S$1&amp;A51,抽出!$B$4:$O$1000,12,FALSE)</f>
        <v>北見南中</v>
      </c>
      <c r="T51" s="46"/>
      <c r="U51" s="46"/>
      <c r="V51" s="33">
        <f>VLOOKUP($N$1&amp;$S$1&amp;A51,抽出!$B$4:$O$1000,13,FALSE)</f>
        <v>1</v>
      </c>
      <c r="W51" s="34">
        <f>VLOOKUP($N$1&amp;$S$1&amp;A51,抽出!$B$4:$O$1000,14,FALSE)</f>
        <v>1.3</v>
      </c>
      <c r="X51" s="35"/>
      <c r="AC51" s="36"/>
    </row>
    <row r="52" spans="1:29" ht="15.75" customHeight="1" x14ac:dyDescent="0.15">
      <c r="A52" s="31">
        <v>49</v>
      </c>
      <c r="B52" s="31">
        <f>IF(COUNTIF($K$4:N52,K52)=1,1,0)</f>
        <v>1</v>
      </c>
      <c r="C52" s="31">
        <f>IF(B52=0,"",SUM($B$4:B52))</f>
        <v>49</v>
      </c>
      <c r="D52" s="46" t="str">
        <f>VLOOKUP($N$1&amp;$S$1&amp;A52,抽出!$B$4:$O$1000,6,FALSE)</f>
        <v>選手権</v>
      </c>
      <c r="E52" s="46"/>
      <c r="F52" s="46"/>
      <c r="G52" s="47" t="str">
        <f>VLOOKUP($N$1&amp;$S$1&amp;A52,抽出!$B$4:$O$1000,7,FALSE)</f>
        <v>北見</v>
      </c>
      <c r="H52" s="47"/>
      <c r="I52" s="53">
        <f>VLOOKUP($N$1&amp;$S$1&amp;A52,抽出!$B$4:$O$1000,8,FALSE)</f>
        <v>43219</v>
      </c>
      <c r="J52" s="54"/>
      <c r="K52" s="47" t="str">
        <f>VLOOKUP($N$1&amp;$S$1&amp;A52,抽出!$B$4:$O$1000,9,FALSE)</f>
        <v>館田樹七</v>
      </c>
      <c r="L52" s="47"/>
      <c r="M52" s="47"/>
      <c r="N52" s="47"/>
      <c r="O52" s="49">
        <f>VLOOKUP($N$1&amp;$S$1&amp;A52,抽出!$B$4:$O$1000,10,FALSE)</f>
        <v>278</v>
      </c>
      <c r="P52" s="49"/>
      <c r="Q52" s="49"/>
      <c r="R52" s="32" t="str">
        <f>VLOOKUP($N$1&amp;$S$1&amp;A52,抽出!$B$4:$O$1000,11,FALSE)</f>
        <v>決</v>
      </c>
      <c r="S52" s="46" t="str">
        <f>VLOOKUP($N$1&amp;$S$1&amp;A52,抽出!$B$4:$O$1000,12,FALSE)</f>
        <v>北見東陵中</v>
      </c>
      <c r="T52" s="46"/>
      <c r="U52" s="46"/>
      <c r="V52" s="33">
        <f>VLOOKUP($N$1&amp;$S$1&amp;A52,抽出!$B$4:$O$1000,13,FALSE)</f>
        <v>3</v>
      </c>
      <c r="W52" s="34">
        <f>VLOOKUP($N$1&amp;$S$1&amp;A52,抽出!$B$4:$O$1000,14,FALSE)</f>
        <v>-0.6</v>
      </c>
      <c r="X52" s="35"/>
      <c r="AC52" s="36"/>
    </row>
    <row r="53" spans="1:29" ht="15.75" customHeight="1" x14ac:dyDescent="0.15">
      <c r="A53" s="31">
        <v>50</v>
      </c>
      <c r="B53" s="31">
        <f>IF(COUNTIF($K$4:N53,K53)=1,1,0)</f>
        <v>1</v>
      </c>
      <c r="C53" s="31">
        <f>IF(B53=0,"",SUM($B$4:B53))</f>
        <v>50</v>
      </c>
      <c r="D53" s="46" t="e">
        <f>VLOOKUP($N$1&amp;$S$1&amp;A53,抽出!$B$4:$O$1000,6,FALSE)</f>
        <v>#N/A</v>
      </c>
      <c r="E53" s="46"/>
      <c r="F53" s="46"/>
      <c r="G53" s="47" t="e">
        <f>VLOOKUP($N$1&amp;$S$1&amp;A53,抽出!$B$4:$O$1000,7,FALSE)</f>
        <v>#N/A</v>
      </c>
      <c r="H53" s="47"/>
      <c r="I53" s="48" t="e">
        <f>VLOOKUP($N$1&amp;$S$1&amp;A53,抽出!$B$4:$O$1000,8,FALSE)</f>
        <v>#N/A</v>
      </c>
      <c r="J53" s="48"/>
      <c r="K53" s="47" t="e">
        <f>VLOOKUP($N$1&amp;$S$1&amp;A53,抽出!$B$4:$O$1000,9,FALSE)</f>
        <v>#N/A</v>
      </c>
      <c r="L53" s="47"/>
      <c r="M53" s="47"/>
      <c r="N53" s="47"/>
      <c r="O53" s="49" t="e">
        <f>VLOOKUP($N$1&amp;$S$1&amp;A53,抽出!$B$4:$O$1000,10,FALSE)</f>
        <v>#N/A</v>
      </c>
      <c r="P53" s="49"/>
      <c r="Q53" s="49"/>
      <c r="R53" s="44" t="e">
        <f>VLOOKUP($N$1&amp;$S$1&amp;A53,抽出!$B$4:$O$1000,11,FALSE)</f>
        <v>#N/A</v>
      </c>
      <c r="S53" s="46" t="e">
        <f>VLOOKUP($N$1&amp;$S$1&amp;A53,抽出!$B$4:$O$1000,12,FALSE)</f>
        <v>#N/A</v>
      </c>
      <c r="T53" s="46"/>
      <c r="U53" s="46"/>
      <c r="V53" s="33" t="e">
        <f>VLOOKUP($N$1&amp;$S$1&amp;A53,抽出!$B$4:$O$1000,13,FALSE)</f>
        <v>#N/A</v>
      </c>
      <c r="W53" s="34" t="e">
        <f>VLOOKUP($N$1&amp;$S$1&amp;A53,抽出!$B$4:$O$1000,14,FALSE)</f>
        <v>#N/A</v>
      </c>
      <c r="X53" s="35"/>
      <c r="AC53" s="36"/>
    </row>
    <row r="54" spans="1:29" ht="15.75" customHeight="1" x14ac:dyDescent="0.15">
      <c r="A54" s="45">
        <v>51</v>
      </c>
      <c r="B54" s="31">
        <f>IF(COUNTIF($K$4:N54,K54)=1,1,0)</f>
        <v>0</v>
      </c>
      <c r="C54" s="31" t="str">
        <f>IF(B54=0,"",SUM($B$4:B54))</f>
        <v/>
      </c>
      <c r="D54" s="46" t="e">
        <f>VLOOKUP($N$1&amp;$S$1&amp;A54,抽出!$B$4:$O$1000,6,FALSE)</f>
        <v>#N/A</v>
      </c>
      <c r="E54" s="46"/>
      <c r="F54" s="46"/>
      <c r="G54" s="47" t="e">
        <f>VLOOKUP($N$1&amp;$S$1&amp;A54,抽出!$B$4:$O$1000,7,FALSE)</f>
        <v>#N/A</v>
      </c>
      <c r="H54" s="47"/>
      <c r="I54" s="48" t="e">
        <f>VLOOKUP($N$1&amp;$S$1&amp;A54,抽出!$B$4:$O$1000,8,FALSE)</f>
        <v>#N/A</v>
      </c>
      <c r="J54" s="48"/>
      <c r="K54" s="47" t="e">
        <f>VLOOKUP($N$1&amp;$S$1&amp;A54,抽出!$B$4:$O$1000,9,FALSE)</f>
        <v>#N/A</v>
      </c>
      <c r="L54" s="47"/>
      <c r="M54" s="47"/>
      <c r="N54" s="47"/>
      <c r="O54" s="49" t="e">
        <f>VLOOKUP($N$1&amp;$S$1&amp;A54,抽出!$B$4:$O$1000,10,FALSE)</f>
        <v>#N/A</v>
      </c>
      <c r="P54" s="49"/>
      <c r="Q54" s="49"/>
      <c r="R54" s="44" t="e">
        <f>VLOOKUP($N$1&amp;$S$1&amp;A54,抽出!$B$4:$O$1000,11,FALSE)</f>
        <v>#N/A</v>
      </c>
      <c r="S54" s="46" t="e">
        <f>VLOOKUP($N$1&amp;$S$1&amp;A54,抽出!$B$4:$O$1000,12,FALSE)</f>
        <v>#N/A</v>
      </c>
      <c r="T54" s="46"/>
      <c r="U54" s="46"/>
      <c r="V54" s="33" t="e">
        <f>VLOOKUP($N$1&amp;$S$1&amp;A54,抽出!$B$4:$O$1000,13,FALSE)</f>
        <v>#N/A</v>
      </c>
      <c r="W54" s="34" t="e">
        <f>VLOOKUP($N$1&amp;$S$1&amp;A54,抽出!$B$4:$O$1000,14,FALSE)</f>
        <v>#N/A</v>
      </c>
    </row>
    <row r="55" spans="1:29" x14ac:dyDescent="0.15">
      <c r="A55" s="45">
        <v>52</v>
      </c>
      <c r="B55" s="31">
        <f>IF(COUNTIF($K$4:N55,K55)=1,1,0)</f>
        <v>0</v>
      </c>
      <c r="C55" s="31" t="str">
        <f>IF(B55=0,"",SUM($B$4:B55))</f>
        <v/>
      </c>
      <c r="D55" s="46" t="e">
        <f>VLOOKUP($N$1&amp;$S$1&amp;A55,抽出!$B$4:$O$1000,6,FALSE)</f>
        <v>#N/A</v>
      </c>
      <c r="E55" s="46"/>
      <c r="F55" s="46"/>
      <c r="G55" s="47" t="e">
        <f>VLOOKUP($N$1&amp;$S$1&amp;A55,抽出!$B$4:$O$1000,7,FALSE)</f>
        <v>#N/A</v>
      </c>
      <c r="H55" s="47"/>
      <c r="I55" s="48" t="e">
        <f>VLOOKUP($N$1&amp;$S$1&amp;A55,抽出!$B$4:$O$1000,8,FALSE)</f>
        <v>#N/A</v>
      </c>
      <c r="J55" s="48"/>
      <c r="K55" s="47" t="e">
        <f>VLOOKUP($N$1&amp;$S$1&amp;A55,抽出!$B$4:$O$1000,9,FALSE)</f>
        <v>#N/A</v>
      </c>
      <c r="L55" s="47"/>
      <c r="M55" s="47"/>
      <c r="N55" s="47"/>
      <c r="O55" s="49" t="e">
        <f>VLOOKUP($N$1&amp;$S$1&amp;A55,抽出!$B$4:$O$1000,10,FALSE)</f>
        <v>#N/A</v>
      </c>
      <c r="P55" s="49"/>
      <c r="Q55" s="49"/>
      <c r="R55" s="44" t="e">
        <f>VLOOKUP($N$1&amp;$S$1&amp;A55,抽出!$B$4:$O$1000,11,FALSE)</f>
        <v>#N/A</v>
      </c>
      <c r="S55" s="46" t="e">
        <f>VLOOKUP($N$1&amp;$S$1&amp;A55,抽出!$B$4:$O$1000,12,FALSE)</f>
        <v>#N/A</v>
      </c>
      <c r="T55" s="46"/>
      <c r="U55" s="46"/>
      <c r="V55" s="33" t="e">
        <f>VLOOKUP($N$1&amp;$S$1&amp;A55,抽出!$B$4:$O$1000,13,FALSE)</f>
        <v>#N/A</v>
      </c>
      <c r="W55" s="34" t="e">
        <f>VLOOKUP($N$1&amp;$S$1&amp;A55,抽出!$B$4:$O$1000,14,FALSE)</f>
        <v>#N/A</v>
      </c>
    </row>
    <row r="56" spans="1:29" x14ac:dyDescent="0.15">
      <c r="A56" s="45">
        <v>53</v>
      </c>
      <c r="B56" s="31">
        <f>IF(COUNTIF($K$4:N56,K56)=1,1,0)</f>
        <v>0</v>
      </c>
      <c r="C56" s="31" t="str">
        <f>IF(B56=0,"",SUM($B$4:B56))</f>
        <v/>
      </c>
      <c r="D56" s="46" t="e">
        <f>VLOOKUP($N$1&amp;$S$1&amp;A56,抽出!$B$4:$O$1000,6,FALSE)</f>
        <v>#N/A</v>
      </c>
      <c r="E56" s="46"/>
      <c r="F56" s="46"/>
      <c r="G56" s="47" t="e">
        <f>VLOOKUP($N$1&amp;$S$1&amp;A56,抽出!$B$4:$O$1000,7,FALSE)</f>
        <v>#N/A</v>
      </c>
      <c r="H56" s="47"/>
      <c r="I56" s="48" t="e">
        <f>VLOOKUP($N$1&amp;$S$1&amp;A56,抽出!$B$4:$O$1000,8,FALSE)</f>
        <v>#N/A</v>
      </c>
      <c r="J56" s="48"/>
      <c r="K56" s="47" t="e">
        <f>VLOOKUP($N$1&amp;$S$1&amp;A56,抽出!$B$4:$O$1000,9,FALSE)</f>
        <v>#N/A</v>
      </c>
      <c r="L56" s="47"/>
      <c r="M56" s="47"/>
      <c r="N56" s="47"/>
      <c r="O56" s="49" t="e">
        <f>VLOOKUP($N$1&amp;$S$1&amp;A56,抽出!$B$4:$O$1000,10,FALSE)</f>
        <v>#N/A</v>
      </c>
      <c r="P56" s="49"/>
      <c r="Q56" s="49"/>
      <c r="R56" s="44" t="e">
        <f>VLOOKUP($N$1&amp;$S$1&amp;A56,抽出!$B$4:$O$1000,11,FALSE)</f>
        <v>#N/A</v>
      </c>
      <c r="S56" s="46" t="e">
        <f>VLOOKUP($N$1&amp;$S$1&amp;A56,抽出!$B$4:$O$1000,12,FALSE)</f>
        <v>#N/A</v>
      </c>
      <c r="T56" s="46"/>
      <c r="U56" s="46"/>
      <c r="V56" s="33" t="e">
        <f>VLOOKUP($N$1&amp;$S$1&amp;A56,抽出!$B$4:$O$1000,13,FALSE)</f>
        <v>#N/A</v>
      </c>
      <c r="W56" s="34" t="e">
        <f>VLOOKUP($N$1&amp;$S$1&amp;A56,抽出!$B$4:$O$1000,14,FALSE)</f>
        <v>#N/A</v>
      </c>
    </row>
    <row r="57" spans="1:29" x14ac:dyDescent="0.15">
      <c r="A57" s="45">
        <v>54</v>
      </c>
      <c r="B57" s="31">
        <f>IF(COUNTIF($K$4:N57,K57)=1,1,0)</f>
        <v>0</v>
      </c>
      <c r="C57" s="31" t="str">
        <f>IF(B57=0,"",SUM($B$4:B57))</f>
        <v/>
      </c>
      <c r="D57" s="46" t="e">
        <f>VLOOKUP($N$1&amp;$S$1&amp;A57,抽出!$B$4:$O$1000,6,FALSE)</f>
        <v>#N/A</v>
      </c>
      <c r="E57" s="46"/>
      <c r="F57" s="46"/>
      <c r="G57" s="47" t="e">
        <f>VLOOKUP($N$1&amp;$S$1&amp;A57,抽出!$B$4:$O$1000,7,FALSE)</f>
        <v>#N/A</v>
      </c>
      <c r="H57" s="47"/>
      <c r="I57" s="48" t="e">
        <f>VLOOKUP($N$1&amp;$S$1&amp;A57,抽出!$B$4:$O$1000,8,FALSE)</f>
        <v>#N/A</v>
      </c>
      <c r="J57" s="48"/>
      <c r="K57" s="47" t="e">
        <f>VLOOKUP($N$1&amp;$S$1&amp;A57,抽出!$B$4:$O$1000,9,FALSE)</f>
        <v>#N/A</v>
      </c>
      <c r="L57" s="47"/>
      <c r="M57" s="47"/>
      <c r="N57" s="47"/>
      <c r="O57" s="49" t="e">
        <f>VLOOKUP($N$1&amp;$S$1&amp;A57,抽出!$B$4:$O$1000,10,FALSE)</f>
        <v>#N/A</v>
      </c>
      <c r="P57" s="49"/>
      <c r="Q57" s="49"/>
      <c r="R57" s="44" t="e">
        <f>VLOOKUP($N$1&amp;$S$1&amp;A57,抽出!$B$4:$O$1000,11,FALSE)</f>
        <v>#N/A</v>
      </c>
      <c r="S57" s="46" t="e">
        <f>VLOOKUP($N$1&amp;$S$1&amp;A57,抽出!$B$4:$O$1000,12,FALSE)</f>
        <v>#N/A</v>
      </c>
      <c r="T57" s="46"/>
      <c r="U57" s="46"/>
      <c r="V57" s="33" t="e">
        <f>VLOOKUP($N$1&amp;$S$1&amp;A57,抽出!$B$4:$O$1000,13,FALSE)</f>
        <v>#N/A</v>
      </c>
      <c r="W57" s="34" t="e">
        <f>VLOOKUP($N$1&amp;$S$1&amp;A57,抽出!$B$4:$O$1000,14,FALSE)</f>
        <v>#N/A</v>
      </c>
    </row>
    <row r="58" spans="1:29" x14ac:dyDescent="0.15">
      <c r="A58" s="45">
        <v>55</v>
      </c>
      <c r="B58" s="31">
        <f>IF(COUNTIF($K$4:N58,K58)=1,1,0)</f>
        <v>0</v>
      </c>
      <c r="C58" s="31" t="str">
        <f>IF(B58=0,"",SUM($B$4:B58))</f>
        <v/>
      </c>
      <c r="D58" s="46" t="e">
        <f>VLOOKUP($N$1&amp;$S$1&amp;A58,抽出!$B$4:$O$1000,6,FALSE)</f>
        <v>#N/A</v>
      </c>
      <c r="E58" s="46"/>
      <c r="F58" s="46"/>
      <c r="G58" s="47" t="e">
        <f>VLOOKUP($N$1&amp;$S$1&amp;A58,抽出!$B$4:$O$1000,7,FALSE)</f>
        <v>#N/A</v>
      </c>
      <c r="H58" s="47"/>
      <c r="I58" s="48" t="e">
        <f>VLOOKUP($N$1&amp;$S$1&amp;A58,抽出!$B$4:$O$1000,8,FALSE)</f>
        <v>#N/A</v>
      </c>
      <c r="J58" s="48"/>
      <c r="K58" s="47" t="e">
        <f>VLOOKUP($N$1&amp;$S$1&amp;A58,抽出!$B$4:$O$1000,9,FALSE)</f>
        <v>#N/A</v>
      </c>
      <c r="L58" s="47"/>
      <c r="M58" s="47"/>
      <c r="N58" s="47"/>
      <c r="O58" s="49" t="e">
        <f>VLOOKUP($N$1&amp;$S$1&amp;A58,抽出!$B$4:$O$1000,10,FALSE)</f>
        <v>#N/A</v>
      </c>
      <c r="P58" s="49"/>
      <c r="Q58" s="49"/>
      <c r="R58" s="44" t="e">
        <f>VLOOKUP($N$1&amp;$S$1&amp;A58,抽出!$B$4:$O$1000,11,FALSE)</f>
        <v>#N/A</v>
      </c>
      <c r="S58" s="46" t="e">
        <f>VLOOKUP($N$1&amp;$S$1&amp;A58,抽出!$B$4:$O$1000,12,FALSE)</f>
        <v>#N/A</v>
      </c>
      <c r="T58" s="46"/>
      <c r="U58" s="46"/>
      <c r="V58" s="33" t="e">
        <f>VLOOKUP($N$1&amp;$S$1&amp;A58,抽出!$B$4:$O$1000,13,FALSE)</f>
        <v>#N/A</v>
      </c>
      <c r="W58" s="34" t="e">
        <f>VLOOKUP($N$1&amp;$S$1&amp;A58,抽出!$B$4:$O$1000,14,FALSE)</f>
        <v>#N/A</v>
      </c>
    </row>
    <row r="59" spans="1:29" x14ac:dyDescent="0.15">
      <c r="A59" s="45">
        <v>56</v>
      </c>
      <c r="B59" s="31">
        <f>IF(COUNTIF($K$4:N59,K59)=1,1,0)</f>
        <v>0</v>
      </c>
      <c r="C59" s="31" t="str">
        <f>IF(B59=0,"",SUM($B$4:B59))</f>
        <v/>
      </c>
      <c r="D59" s="46" t="e">
        <f>VLOOKUP($N$1&amp;$S$1&amp;A59,抽出!$B$4:$O$1000,6,FALSE)</f>
        <v>#N/A</v>
      </c>
      <c r="E59" s="46"/>
      <c r="F59" s="46"/>
      <c r="G59" s="47" t="e">
        <f>VLOOKUP($N$1&amp;$S$1&amp;A59,抽出!$B$4:$O$1000,7,FALSE)</f>
        <v>#N/A</v>
      </c>
      <c r="H59" s="47"/>
      <c r="I59" s="48" t="e">
        <f>VLOOKUP($N$1&amp;$S$1&amp;A59,抽出!$B$4:$O$1000,8,FALSE)</f>
        <v>#N/A</v>
      </c>
      <c r="J59" s="48"/>
      <c r="K59" s="47" t="e">
        <f>VLOOKUP($N$1&amp;$S$1&amp;A59,抽出!$B$4:$O$1000,9,FALSE)</f>
        <v>#N/A</v>
      </c>
      <c r="L59" s="47"/>
      <c r="M59" s="47"/>
      <c r="N59" s="47"/>
      <c r="O59" s="49" t="e">
        <f>VLOOKUP($N$1&amp;$S$1&amp;A59,抽出!$B$4:$O$1000,10,FALSE)</f>
        <v>#N/A</v>
      </c>
      <c r="P59" s="49"/>
      <c r="Q59" s="49"/>
      <c r="R59" s="44" t="e">
        <f>VLOOKUP($N$1&amp;$S$1&amp;A59,抽出!$B$4:$O$1000,11,FALSE)</f>
        <v>#N/A</v>
      </c>
      <c r="S59" s="46" t="e">
        <f>VLOOKUP($N$1&amp;$S$1&amp;A59,抽出!$B$4:$O$1000,12,FALSE)</f>
        <v>#N/A</v>
      </c>
      <c r="T59" s="46"/>
      <c r="U59" s="46"/>
      <c r="V59" s="33" t="e">
        <f>VLOOKUP($N$1&amp;$S$1&amp;A59,抽出!$B$4:$O$1000,13,FALSE)</f>
        <v>#N/A</v>
      </c>
      <c r="W59" s="34" t="e">
        <f>VLOOKUP($N$1&amp;$S$1&amp;A59,抽出!$B$4:$O$1000,14,FALSE)</f>
        <v>#N/A</v>
      </c>
    </row>
    <row r="60" spans="1:29" x14ac:dyDescent="0.15">
      <c r="A60" s="45">
        <v>57</v>
      </c>
      <c r="B60" s="31">
        <f>IF(COUNTIF($K$4:N60,K60)=1,1,0)</f>
        <v>0</v>
      </c>
      <c r="C60" s="31" t="str">
        <f>IF(B60=0,"",SUM($B$4:B60))</f>
        <v/>
      </c>
      <c r="D60" s="46" t="e">
        <f>VLOOKUP($N$1&amp;$S$1&amp;A60,抽出!$B$4:$O$1000,6,FALSE)</f>
        <v>#N/A</v>
      </c>
      <c r="E60" s="46"/>
      <c r="F60" s="46"/>
      <c r="G60" s="47" t="e">
        <f>VLOOKUP($N$1&amp;$S$1&amp;A60,抽出!$B$4:$O$1000,7,FALSE)</f>
        <v>#N/A</v>
      </c>
      <c r="H60" s="47"/>
      <c r="I60" s="48" t="e">
        <f>VLOOKUP($N$1&amp;$S$1&amp;A60,抽出!$B$4:$O$1000,8,FALSE)</f>
        <v>#N/A</v>
      </c>
      <c r="J60" s="48"/>
      <c r="K60" s="47" t="e">
        <f>VLOOKUP($N$1&amp;$S$1&amp;A60,抽出!$B$4:$O$1000,9,FALSE)</f>
        <v>#N/A</v>
      </c>
      <c r="L60" s="47"/>
      <c r="M60" s="47"/>
      <c r="N60" s="47"/>
      <c r="O60" s="49" t="e">
        <f>VLOOKUP($N$1&amp;$S$1&amp;A60,抽出!$B$4:$O$1000,10,FALSE)</f>
        <v>#N/A</v>
      </c>
      <c r="P60" s="49"/>
      <c r="Q60" s="49"/>
      <c r="R60" s="44" t="e">
        <f>VLOOKUP($N$1&amp;$S$1&amp;A60,抽出!$B$4:$O$1000,11,FALSE)</f>
        <v>#N/A</v>
      </c>
      <c r="S60" s="46" t="e">
        <f>VLOOKUP($N$1&amp;$S$1&amp;A60,抽出!$B$4:$O$1000,12,FALSE)</f>
        <v>#N/A</v>
      </c>
      <c r="T60" s="46"/>
      <c r="U60" s="46"/>
      <c r="V60" s="33" t="e">
        <f>VLOOKUP($N$1&amp;$S$1&amp;A60,抽出!$B$4:$O$1000,13,FALSE)</f>
        <v>#N/A</v>
      </c>
      <c r="W60" s="34" t="e">
        <f>VLOOKUP($N$1&amp;$S$1&amp;A60,抽出!$B$4:$O$1000,14,FALSE)</f>
        <v>#N/A</v>
      </c>
    </row>
    <row r="61" spans="1:29" x14ac:dyDescent="0.15">
      <c r="A61" s="45">
        <v>58</v>
      </c>
      <c r="B61" s="31">
        <f>IF(COUNTIF($K$4:N61,K61)=1,1,0)</f>
        <v>0</v>
      </c>
      <c r="C61" s="31" t="str">
        <f>IF(B61=0,"",SUM($B$4:B61))</f>
        <v/>
      </c>
      <c r="D61" s="46" t="e">
        <f>VLOOKUP($N$1&amp;$S$1&amp;A61,抽出!$B$4:$O$1000,6,FALSE)</f>
        <v>#N/A</v>
      </c>
      <c r="E61" s="46"/>
      <c r="F61" s="46"/>
      <c r="G61" s="47" t="e">
        <f>VLOOKUP($N$1&amp;$S$1&amp;A61,抽出!$B$4:$O$1000,7,FALSE)</f>
        <v>#N/A</v>
      </c>
      <c r="H61" s="47"/>
      <c r="I61" s="48" t="e">
        <f>VLOOKUP($N$1&amp;$S$1&amp;A61,抽出!$B$4:$O$1000,8,FALSE)</f>
        <v>#N/A</v>
      </c>
      <c r="J61" s="48"/>
      <c r="K61" s="47" t="e">
        <f>VLOOKUP($N$1&amp;$S$1&amp;A61,抽出!$B$4:$O$1000,9,FALSE)</f>
        <v>#N/A</v>
      </c>
      <c r="L61" s="47"/>
      <c r="M61" s="47"/>
      <c r="N61" s="47"/>
      <c r="O61" s="49" t="e">
        <f>VLOOKUP($N$1&amp;$S$1&amp;A61,抽出!$B$4:$O$1000,10,FALSE)</f>
        <v>#N/A</v>
      </c>
      <c r="P61" s="49"/>
      <c r="Q61" s="49"/>
      <c r="R61" s="44" t="e">
        <f>VLOOKUP($N$1&amp;$S$1&amp;A61,抽出!$B$4:$O$1000,11,FALSE)</f>
        <v>#N/A</v>
      </c>
      <c r="S61" s="46" t="e">
        <f>VLOOKUP($N$1&amp;$S$1&amp;A61,抽出!$B$4:$O$1000,12,FALSE)</f>
        <v>#N/A</v>
      </c>
      <c r="T61" s="46"/>
      <c r="U61" s="46"/>
      <c r="V61" s="33" t="e">
        <f>VLOOKUP($N$1&amp;$S$1&amp;A61,抽出!$B$4:$O$1000,13,FALSE)</f>
        <v>#N/A</v>
      </c>
      <c r="W61" s="34" t="e">
        <f>VLOOKUP($N$1&amp;$S$1&amp;A61,抽出!$B$4:$O$1000,14,FALSE)</f>
        <v>#N/A</v>
      </c>
    </row>
    <row r="62" spans="1:29" x14ac:dyDescent="0.15">
      <c r="A62" s="45">
        <v>59</v>
      </c>
      <c r="B62" s="31">
        <f>IF(COUNTIF($K$4:N62,K62)=1,1,0)</f>
        <v>0</v>
      </c>
      <c r="C62" s="31" t="str">
        <f>IF(B62=0,"",SUM($B$4:B62))</f>
        <v/>
      </c>
      <c r="D62" s="46" t="e">
        <f>VLOOKUP($N$1&amp;$S$1&amp;A62,抽出!$B$4:$O$1000,6,FALSE)</f>
        <v>#N/A</v>
      </c>
      <c r="E62" s="46"/>
      <c r="F62" s="46"/>
      <c r="G62" s="47" t="e">
        <f>VLOOKUP($N$1&amp;$S$1&amp;A62,抽出!$B$4:$O$1000,7,FALSE)</f>
        <v>#N/A</v>
      </c>
      <c r="H62" s="47"/>
      <c r="I62" s="48" t="e">
        <f>VLOOKUP($N$1&amp;$S$1&amp;A62,抽出!$B$4:$O$1000,8,FALSE)</f>
        <v>#N/A</v>
      </c>
      <c r="J62" s="48"/>
      <c r="K62" s="47" t="e">
        <f>VLOOKUP($N$1&amp;$S$1&amp;A62,抽出!$B$4:$O$1000,9,FALSE)</f>
        <v>#N/A</v>
      </c>
      <c r="L62" s="47"/>
      <c r="M62" s="47"/>
      <c r="N62" s="47"/>
      <c r="O62" s="49" t="e">
        <f>VLOOKUP($N$1&amp;$S$1&amp;A62,抽出!$B$4:$O$1000,10,FALSE)</f>
        <v>#N/A</v>
      </c>
      <c r="P62" s="49"/>
      <c r="Q62" s="49"/>
      <c r="R62" s="44" t="e">
        <f>VLOOKUP($N$1&amp;$S$1&amp;A62,抽出!$B$4:$O$1000,11,FALSE)</f>
        <v>#N/A</v>
      </c>
      <c r="S62" s="46" t="e">
        <f>VLOOKUP($N$1&amp;$S$1&amp;A62,抽出!$B$4:$O$1000,12,FALSE)</f>
        <v>#N/A</v>
      </c>
      <c r="T62" s="46"/>
      <c r="U62" s="46"/>
      <c r="V62" s="33" t="e">
        <f>VLOOKUP($N$1&amp;$S$1&amp;A62,抽出!$B$4:$O$1000,13,FALSE)</f>
        <v>#N/A</v>
      </c>
      <c r="W62" s="34" t="e">
        <f>VLOOKUP($N$1&amp;$S$1&amp;A62,抽出!$B$4:$O$1000,14,FALSE)</f>
        <v>#N/A</v>
      </c>
    </row>
    <row r="63" spans="1:29" x14ac:dyDescent="0.15">
      <c r="A63" s="45">
        <v>60</v>
      </c>
      <c r="B63" s="31">
        <f>IF(COUNTIF($K$4:N63,K63)=1,1,0)</f>
        <v>0</v>
      </c>
      <c r="C63" s="31" t="str">
        <f>IF(B63=0,"",SUM($B$4:B63))</f>
        <v/>
      </c>
      <c r="D63" s="46" t="e">
        <f>VLOOKUP($N$1&amp;$S$1&amp;A63,抽出!$B$4:$O$1000,6,FALSE)</f>
        <v>#N/A</v>
      </c>
      <c r="E63" s="46"/>
      <c r="F63" s="46"/>
      <c r="G63" s="47" t="e">
        <f>VLOOKUP($N$1&amp;$S$1&amp;A63,抽出!$B$4:$O$1000,7,FALSE)</f>
        <v>#N/A</v>
      </c>
      <c r="H63" s="47"/>
      <c r="I63" s="48" t="e">
        <f>VLOOKUP($N$1&amp;$S$1&amp;A63,抽出!$B$4:$O$1000,8,FALSE)</f>
        <v>#N/A</v>
      </c>
      <c r="J63" s="48"/>
      <c r="K63" s="47" t="e">
        <f>VLOOKUP($N$1&amp;$S$1&amp;A63,抽出!$B$4:$O$1000,9,FALSE)</f>
        <v>#N/A</v>
      </c>
      <c r="L63" s="47"/>
      <c r="M63" s="47"/>
      <c r="N63" s="47"/>
      <c r="O63" s="49" t="e">
        <f>VLOOKUP($N$1&amp;$S$1&amp;A63,抽出!$B$4:$O$1000,10,FALSE)</f>
        <v>#N/A</v>
      </c>
      <c r="P63" s="49"/>
      <c r="Q63" s="49"/>
      <c r="R63" s="44" t="e">
        <f>VLOOKUP($N$1&amp;$S$1&amp;A63,抽出!$B$4:$O$1000,11,FALSE)</f>
        <v>#N/A</v>
      </c>
      <c r="S63" s="46" t="e">
        <f>VLOOKUP($N$1&amp;$S$1&amp;A63,抽出!$B$4:$O$1000,12,FALSE)</f>
        <v>#N/A</v>
      </c>
      <c r="T63" s="46"/>
      <c r="U63" s="46"/>
      <c r="V63" s="33" t="e">
        <f>VLOOKUP($N$1&amp;$S$1&amp;A63,抽出!$B$4:$O$1000,13,FALSE)</f>
        <v>#N/A</v>
      </c>
      <c r="W63" s="34" t="e">
        <f>VLOOKUP($N$1&amp;$S$1&amp;A63,抽出!$B$4:$O$1000,14,FALSE)</f>
        <v>#N/A</v>
      </c>
    </row>
    <row r="64" spans="1:29" x14ac:dyDescent="0.15">
      <c r="A64" s="45">
        <v>61</v>
      </c>
      <c r="B64" s="31">
        <f>IF(COUNTIF($K$4:N64,K64)=1,1,0)</f>
        <v>0</v>
      </c>
      <c r="C64" s="31" t="str">
        <f>IF(B64=0,"",SUM($B$4:B64))</f>
        <v/>
      </c>
      <c r="D64" s="46" t="e">
        <f>VLOOKUP($N$1&amp;$S$1&amp;A64,抽出!$B$4:$O$1000,6,FALSE)</f>
        <v>#N/A</v>
      </c>
      <c r="E64" s="46"/>
      <c r="F64" s="46"/>
      <c r="G64" s="47" t="e">
        <f>VLOOKUP($N$1&amp;$S$1&amp;A64,抽出!$B$4:$O$1000,7,FALSE)</f>
        <v>#N/A</v>
      </c>
      <c r="H64" s="47"/>
      <c r="I64" s="48" t="e">
        <f>VLOOKUP($N$1&amp;$S$1&amp;A64,抽出!$B$4:$O$1000,8,FALSE)</f>
        <v>#N/A</v>
      </c>
      <c r="J64" s="48"/>
      <c r="K64" s="47" t="e">
        <f>VLOOKUP($N$1&amp;$S$1&amp;A64,抽出!$B$4:$O$1000,9,FALSE)</f>
        <v>#N/A</v>
      </c>
      <c r="L64" s="47"/>
      <c r="M64" s="47"/>
      <c r="N64" s="47"/>
      <c r="O64" s="49" t="e">
        <f>VLOOKUP($N$1&amp;$S$1&amp;A64,抽出!$B$4:$O$1000,10,FALSE)</f>
        <v>#N/A</v>
      </c>
      <c r="P64" s="49"/>
      <c r="Q64" s="49"/>
      <c r="R64" s="44" t="e">
        <f>VLOOKUP($N$1&amp;$S$1&amp;A64,抽出!$B$4:$O$1000,11,FALSE)</f>
        <v>#N/A</v>
      </c>
      <c r="S64" s="46" t="e">
        <f>VLOOKUP($N$1&amp;$S$1&amp;A64,抽出!$B$4:$O$1000,12,FALSE)</f>
        <v>#N/A</v>
      </c>
      <c r="T64" s="46"/>
      <c r="U64" s="46"/>
      <c r="V64" s="33" t="e">
        <f>VLOOKUP($N$1&amp;$S$1&amp;A64,抽出!$B$4:$O$1000,13,FALSE)</f>
        <v>#N/A</v>
      </c>
      <c r="W64" s="34" t="e">
        <f>VLOOKUP($N$1&amp;$S$1&amp;A64,抽出!$B$4:$O$1000,14,FALSE)</f>
        <v>#N/A</v>
      </c>
    </row>
    <row r="65" spans="1:23" x14ac:dyDescent="0.15">
      <c r="A65" s="45">
        <v>62</v>
      </c>
      <c r="B65" s="31">
        <f>IF(COUNTIF($K$4:N65,K65)=1,1,0)</f>
        <v>0</v>
      </c>
      <c r="C65" s="31" t="str">
        <f>IF(B65=0,"",SUM($B$4:B65))</f>
        <v/>
      </c>
      <c r="D65" s="46" t="e">
        <f>VLOOKUP($N$1&amp;$S$1&amp;A65,抽出!$B$4:$O$1000,6,FALSE)</f>
        <v>#N/A</v>
      </c>
      <c r="E65" s="46"/>
      <c r="F65" s="46"/>
      <c r="G65" s="47" t="e">
        <f>VLOOKUP($N$1&amp;$S$1&amp;A65,抽出!$B$4:$O$1000,7,FALSE)</f>
        <v>#N/A</v>
      </c>
      <c r="H65" s="47"/>
      <c r="I65" s="48" t="e">
        <f>VLOOKUP($N$1&amp;$S$1&amp;A65,抽出!$B$4:$O$1000,8,FALSE)</f>
        <v>#N/A</v>
      </c>
      <c r="J65" s="48"/>
      <c r="K65" s="47" t="e">
        <f>VLOOKUP($N$1&amp;$S$1&amp;A65,抽出!$B$4:$O$1000,9,FALSE)</f>
        <v>#N/A</v>
      </c>
      <c r="L65" s="47"/>
      <c r="M65" s="47"/>
      <c r="N65" s="47"/>
      <c r="O65" s="49" t="e">
        <f>VLOOKUP($N$1&amp;$S$1&amp;A65,抽出!$B$4:$O$1000,10,FALSE)</f>
        <v>#N/A</v>
      </c>
      <c r="P65" s="49"/>
      <c r="Q65" s="49"/>
      <c r="R65" s="44" t="e">
        <f>VLOOKUP($N$1&amp;$S$1&amp;A65,抽出!$B$4:$O$1000,11,FALSE)</f>
        <v>#N/A</v>
      </c>
      <c r="S65" s="46" t="e">
        <f>VLOOKUP($N$1&amp;$S$1&amp;A65,抽出!$B$4:$O$1000,12,FALSE)</f>
        <v>#N/A</v>
      </c>
      <c r="T65" s="46"/>
      <c r="U65" s="46"/>
      <c r="V65" s="33" t="e">
        <f>VLOOKUP($N$1&amp;$S$1&amp;A65,抽出!$B$4:$O$1000,13,FALSE)</f>
        <v>#N/A</v>
      </c>
      <c r="W65" s="34" t="e">
        <f>VLOOKUP($N$1&amp;$S$1&amp;A65,抽出!$B$4:$O$1000,14,FALSE)</f>
        <v>#N/A</v>
      </c>
    </row>
    <row r="66" spans="1:23" x14ac:dyDescent="0.15">
      <c r="A66" s="45">
        <v>63</v>
      </c>
      <c r="B66" s="31">
        <f>IF(COUNTIF($K$4:N66,K66)=1,1,0)</f>
        <v>0</v>
      </c>
      <c r="C66" s="31" t="str">
        <f>IF(B66=0,"",SUM($B$4:B66))</f>
        <v/>
      </c>
      <c r="D66" s="46" t="e">
        <f>VLOOKUP($N$1&amp;$S$1&amp;A66,抽出!$B$4:$O$1000,6,FALSE)</f>
        <v>#N/A</v>
      </c>
      <c r="E66" s="46"/>
      <c r="F66" s="46"/>
      <c r="G66" s="47" t="e">
        <f>VLOOKUP($N$1&amp;$S$1&amp;A66,抽出!$B$4:$O$1000,7,FALSE)</f>
        <v>#N/A</v>
      </c>
      <c r="H66" s="47"/>
      <c r="I66" s="48" t="e">
        <f>VLOOKUP($N$1&amp;$S$1&amp;A66,抽出!$B$4:$O$1000,8,FALSE)</f>
        <v>#N/A</v>
      </c>
      <c r="J66" s="48"/>
      <c r="K66" s="47" t="e">
        <f>VLOOKUP($N$1&amp;$S$1&amp;A66,抽出!$B$4:$O$1000,9,FALSE)</f>
        <v>#N/A</v>
      </c>
      <c r="L66" s="47"/>
      <c r="M66" s="47"/>
      <c r="N66" s="47"/>
      <c r="O66" s="49" t="e">
        <f>VLOOKUP($N$1&amp;$S$1&amp;A66,抽出!$B$4:$O$1000,10,FALSE)</f>
        <v>#N/A</v>
      </c>
      <c r="P66" s="49"/>
      <c r="Q66" s="49"/>
      <c r="R66" s="44" t="e">
        <f>VLOOKUP($N$1&amp;$S$1&amp;A66,抽出!$B$4:$O$1000,11,FALSE)</f>
        <v>#N/A</v>
      </c>
      <c r="S66" s="46" t="e">
        <f>VLOOKUP($N$1&amp;$S$1&amp;A66,抽出!$B$4:$O$1000,12,FALSE)</f>
        <v>#N/A</v>
      </c>
      <c r="T66" s="46"/>
      <c r="U66" s="46"/>
      <c r="V66" s="33" t="e">
        <f>VLOOKUP($N$1&amp;$S$1&amp;A66,抽出!$B$4:$O$1000,13,FALSE)</f>
        <v>#N/A</v>
      </c>
      <c r="W66" s="34" t="e">
        <f>VLOOKUP($N$1&amp;$S$1&amp;A66,抽出!$B$4:$O$1000,14,FALSE)</f>
        <v>#N/A</v>
      </c>
    </row>
    <row r="67" spans="1:23" x14ac:dyDescent="0.15">
      <c r="A67" s="45">
        <v>64</v>
      </c>
      <c r="B67" s="31">
        <f>IF(COUNTIF($K$4:N67,K67)=1,1,0)</f>
        <v>0</v>
      </c>
      <c r="C67" s="31" t="str">
        <f>IF(B67=0,"",SUM($B$4:B67))</f>
        <v/>
      </c>
      <c r="D67" s="46" t="e">
        <f>VLOOKUP($N$1&amp;$S$1&amp;A67,抽出!$B$4:$O$1000,6,FALSE)</f>
        <v>#N/A</v>
      </c>
      <c r="E67" s="46"/>
      <c r="F67" s="46"/>
      <c r="G67" s="47" t="e">
        <f>VLOOKUP($N$1&amp;$S$1&amp;A67,抽出!$B$4:$O$1000,7,FALSE)</f>
        <v>#N/A</v>
      </c>
      <c r="H67" s="47"/>
      <c r="I67" s="48" t="e">
        <f>VLOOKUP($N$1&amp;$S$1&amp;A67,抽出!$B$4:$O$1000,8,FALSE)</f>
        <v>#N/A</v>
      </c>
      <c r="J67" s="48"/>
      <c r="K67" s="47" t="e">
        <f>VLOOKUP($N$1&amp;$S$1&amp;A67,抽出!$B$4:$O$1000,9,FALSE)</f>
        <v>#N/A</v>
      </c>
      <c r="L67" s="47"/>
      <c r="M67" s="47"/>
      <c r="N67" s="47"/>
      <c r="O67" s="49" t="e">
        <f>VLOOKUP($N$1&amp;$S$1&amp;A67,抽出!$B$4:$O$1000,10,FALSE)</f>
        <v>#N/A</v>
      </c>
      <c r="P67" s="49"/>
      <c r="Q67" s="49"/>
      <c r="R67" s="44" t="e">
        <f>VLOOKUP($N$1&amp;$S$1&amp;A67,抽出!$B$4:$O$1000,11,FALSE)</f>
        <v>#N/A</v>
      </c>
      <c r="S67" s="46" t="e">
        <f>VLOOKUP($N$1&amp;$S$1&amp;A67,抽出!$B$4:$O$1000,12,FALSE)</f>
        <v>#N/A</v>
      </c>
      <c r="T67" s="46"/>
      <c r="U67" s="46"/>
      <c r="V67" s="33" t="e">
        <f>VLOOKUP($N$1&amp;$S$1&amp;A67,抽出!$B$4:$O$1000,13,FALSE)</f>
        <v>#N/A</v>
      </c>
      <c r="W67" s="34" t="e">
        <f>VLOOKUP($N$1&amp;$S$1&amp;A67,抽出!$B$4:$O$1000,14,FALSE)</f>
        <v>#N/A</v>
      </c>
    </row>
    <row r="68" spans="1:23" x14ac:dyDescent="0.15">
      <c r="A68" s="45">
        <v>65</v>
      </c>
      <c r="B68" s="31">
        <f>IF(COUNTIF($K$4:N68,K68)=1,1,0)</f>
        <v>0</v>
      </c>
      <c r="C68" s="31" t="str">
        <f>IF(B68=0,"",SUM($B$4:B68))</f>
        <v/>
      </c>
      <c r="D68" s="46" t="e">
        <f>VLOOKUP($N$1&amp;$S$1&amp;A68,抽出!$B$4:$O$1000,6,FALSE)</f>
        <v>#N/A</v>
      </c>
      <c r="E68" s="46"/>
      <c r="F68" s="46"/>
      <c r="G68" s="47" t="e">
        <f>VLOOKUP($N$1&amp;$S$1&amp;A68,抽出!$B$4:$O$1000,7,FALSE)</f>
        <v>#N/A</v>
      </c>
      <c r="H68" s="47"/>
      <c r="I68" s="48" t="e">
        <f>VLOOKUP($N$1&amp;$S$1&amp;A68,抽出!$B$4:$O$1000,8,FALSE)</f>
        <v>#N/A</v>
      </c>
      <c r="J68" s="48"/>
      <c r="K68" s="47" t="e">
        <f>VLOOKUP($N$1&amp;$S$1&amp;A68,抽出!$B$4:$O$1000,9,FALSE)</f>
        <v>#N/A</v>
      </c>
      <c r="L68" s="47"/>
      <c r="M68" s="47"/>
      <c r="N68" s="47"/>
      <c r="O68" s="49" t="e">
        <f>VLOOKUP($N$1&amp;$S$1&amp;A68,抽出!$B$4:$O$1000,10,FALSE)</f>
        <v>#N/A</v>
      </c>
      <c r="P68" s="49"/>
      <c r="Q68" s="49"/>
      <c r="R68" s="44" t="e">
        <f>VLOOKUP($N$1&amp;$S$1&amp;A68,抽出!$B$4:$O$1000,11,FALSE)</f>
        <v>#N/A</v>
      </c>
      <c r="S68" s="46" t="e">
        <f>VLOOKUP($N$1&amp;$S$1&amp;A68,抽出!$B$4:$O$1000,12,FALSE)</f>
        <v>#N/A</v>
      </c>
      <c r="T68" s="46"/>
      <c r="U68" s="46"/>
      <c r="V68" s="33" t="e">
        <f>VLOOKUP($N$1&amp;$S$1&amp;A68,抽出!$B$4:$O$1000,13,FALSE)</f>
        <v>#N/A</v>
      </c>
      <c r="W68" s="34" t="e">
        <f>VLOOKUP($N$1&amp;$S$1&amp;A68,抽出!$B$4:$O$1000,14,FALSE)</f>
        <v>#N/A</v>
      </c>
    </row>
    <row r="69" spans="1:23" x14ac:dyDescent="0.15">
      <c r="A69" s="45">
        <v>66</v>
      </c>
      <c r="B69" s="31">
        <f>IF(COUNTIF($K$4:N69,K69)=1,1,0)</f>
        <v>0</v>
      </c>
      <c r="C69" s="31" t="str">
        <f>IF(B69=0,"",SUM($B$4:B69))</f>
        <v/>
      </c>
      <c r="D69" s="46" t="e">
        <f>VLOOKUP($N$1&amp;$S$1&amp;A69,抽出!$B$4:$O$1000,6,FALSE)</f>
        <v>#N/A</v>
      </c>
      <c r="E69" s="46"/>
      <c r="F69" s="46"/>
      <c r="G69" s="47" t="e">
        <f>VLOOKUP($N$1&amp;$S$1&amp;A69,抽出!$B$4:$O$1000,7,FALSE)</f>
        <v>#N/A</v>
      </c>
      <c r="H69" s="47"/>
      <c r="I69" s="48" t="e">
        <f>VLOOKUP($N$1&amp;$S$1&amp;A69,抽出!$B$4:$O$1000,8,FALSE)</f>
        <v>#N/A</v>
      </c>
      <c r="J69" s="48"/>
      <c r="K69" s="47" t="e">
        <f>VLOOKUP($N$1&amp;$S$1&amp;A69,抽出!$B$4:$O$1000,9,FALSE)</f>
        <v>#N/A</v>
      </c>
      <c r="L69" s="47"/>
      <c r="M69" s="47"/>
      <c r="N69" s="47"/>
      <c r="O69" s="49" t="e">
        <f>VLOOKUP($N$1&amp;$S$1&amp;A69,抽出!$B$4:$O$1000,10,FALSE)</f>
        <v>#N/A</v>
      </c>
      <c r="P69" s="49"/>
      <c r="Q69" s="49"/>
      <c r="R69" s="44" t="e">
        <f>VLOOKUP($N$1&amp;$S$1&amp;A69,抽出!$B$4:$O$1000,11,FALSE)</f>
        <v>#N/A</v>
      </c>
      <c r="S69" s="46" t="e">
        <f>VLOOKUP($N$1&amp;$S$1&amp;A69,抽出!$B$4:$O$1000,12,FALSE)</f>
        <v>#N/A</v>
      </c>
      <c r="T69" s="46"/>
      <c r="U69" s="46"/>
      <c r="V69" s="33" t="e">
        <f>VLOOKUP($N$1&amp;$S$1&amp;A69,抽出!$B$4:$O$1000,13,FALSE)</f>
        <v>#N/A</v>
      </c>
      <c r="W69" s="34" t="e">
        <f>VLOOKUP($N$1&amp;$S$1&amp;A69,抽出!$B$4:$O$1000,14,FALSE)</f>
        <v>#N/A</v>
      </c>
    </row>
    <row r="70" spans="1:23" x14ac:dyDescent="0.15">
      <c r="A70" s="45">
        <v>67</v>
      </c>
      <c r="B70" s="31">
        <f>IF(COUNTIF($K$4:N70,K70)=1,1,0)</f>
        <v>0</v>
      </c>
      <c r="C70" s="31" t="str">
        <f>IF(B70=0,"",SUM($B$4:B70))</f>
        <v/>
      </c>
      <c r="D70" s="46" t="e">
        <f>VLOOKUP($N$1&amp;$S$1&amp;A70,抽出!$B$4:$O$1000,6,FALSE)</f>
        <v>#N/A</v>
      </c>
      <c r="E70" s="46"/>
      <c r="F70" s="46"/>
      <c r="G70" s="47" t="e">
        <f>VLOOKUP($N$1&amp;$S$1&amp;A70,抽出!$B$4:$O$1000,7,FALSE)</f>
        <v>#N/A</v>
      </c>
      <c r="H70" s="47"/>
      <c r="I70" s="48" t="e">
        <f>VLOOKUP($N$1&amp;$S$1&amp;A70,抽出!$B$4:$O$1000,8,FALSE)</f>
        <v>#N/A</v>
      </c>
      <c r="J70" s="48"/>
      <c r="K70" s="47" t="e">
        <f>VLOOKUP($N$1&amp;$S$1&amp;A70,抽出!$B$4:$O$1000,9,FALSE)</f>
        <v>#N/A</v>
      </c>
      <c r="L70" s="47"/>
      <c r="M70" s="47"/>
      <c r="N70" s="47"/>
      <c r="O70" s="49" t="e">
        <f>VLOOKUP($N$1&amp;$S$1&amp;A70,抽出!$B$4:$O$1000,10,FALSE)</f>
        <v>#N/A</v>
      </c>
      <c r="P70" s="49"/>
      <c r="Q70" s="49"/>
      <c r="R70" s="44" t="e">
        <f>VLOOKUP($N$1&amp;$S$1&amp;A70,抽出!$B$4:$O$1000,11,FALSE)</f>
        <v>#N/A</v>
      </c>
      <c r="S70" s="46" t="e">
        <f>VLOOKUP($N$1&amp;$S$1&amp;A70,抽出!$B$4:$O$1000,12,FALSE)</f>
        <v>#N/A</v>
      </c>
      <c r="T70" s="46"/>
      <c r="U70" s="46"/>
      <c r="V70" s="33" t="e">
        <f>VLOOKUP($N$1&amp;$S$1&amp;A70,抽出!$B$4:$O$1000,13,FALSE)</f>
        <v>#N/A</v>
      </c>
      <c r="W70" s="34" t="e">
        <f>VLOOKUP($N$1&amp;$S$1&amp;A70,抽出!$B$4:$O$1000,14,FALSE)</f>
        <v>#N/A</v>
      </c>
    </row>
    <row r="71" spans="1:23" x14ac:dyDescent="0.15">
      <c r="A71" s="45">
        <v>68</v>
      </c>
      <c r="B71" s="31">
        <f>IF(COUNTIF($K$4:N71,K71)=1,1,0)</f>
        <v>0</v>
      </c>
      <c r="C71" s="31" t="str">
        <f>IF(B71=0,"",SUM($B$4:B71))</f>
        <v/>
      </c>
      <c r="D71" s="46" t="e">
        <f>VLOOKUP($N$1&amp;$S$1&amp;A71,抽出!$B$4:$O$1000,6,FALSE)</f>
        <v>#N/A</v>
      </c>
      <c r="E71" s="46"/>
      <c r="F71" s="46"/>
      <c r="G71" s="47" t="e">
        <f>VLOOKUP($N$1&amp;$S$1&amp;A71,抽出!$B$4:$O$1000,7,FALSE)</f>
        <v>#N/A</v>
      </c>
      <c r="H71" s="47"/>
      <c r="I71" s="48" t="e">
        <f>VLOOKUP($N$1&amp;$S$1&amp;A71,抽出!$B$4:$O$1000,8,FALSE)</f>
        <v>#N/A</v>
      </c>
      <c r="J71" s="48"/>
      <c r="K71" s="47" t="e">
        <f>VLOOKUP($N$1&amp;$S$1&amp;A71,抽出!$B$4:$O$1000,9,FALSE)</f>
        <v>#N/A</v>
      </c>
      <c r="L71" s="47"/>
      <c r="M71" s="47"/>
      <c r="N71" s="47"/>
      <c r="O71" s="49" t="e">
        <f>VLOOKUP($N$1&amp;$S$1&amp;A71,抽出!$B$4:$O$1000,10,FALSE)</f>
        <v>#N/A</v>
      </c>
      <c r="P71" s="49"/>
      <c r="Q71" s="49"/>
      <c r="R71" s="44" t="e">
        <f>VLOOKUP($N$1&amp;$S$1&amp;A71,抽出!$B$4:$O$1000,11,FALSE)</f>
        <v>#N/A</v>
      </c>
      <c r="S71" s="46" t="e">
        <f>VLOOKUP($N$1&amp;$S$1&amp;A71,抽出!$B$4:$O$1000,12,FALSE)</f>
        <v>#N/A</v>
      </c>
      <c r="T71" s="46"/>
      <c r="U71" s="46"/>
      <c r="V71" s="33" t="e">
        <f>VLOOKUP($N$1&amp;$S$1&amp;A71,抽出!$B$4:$O$1000,13,FALSE)</f>
        <v>#N/A</v>
      </c>
      <c r="W71" s="34" t="e">
        <f>VLOOKUP($N$1&amp;$S$1&amp;A71,抽出!$B$4:$O$1000,14,FALSE)</f>
        <v>#N/A</v>
      </c>
    </row>
    <row r="72" spans="1:23" x14ac:dyDescent="0.15">
      <c r="A72" s="45">
        <v>69</v>
      </c>
      <c r="B72" s="31">
        <f>IF(COUNTIF($K$4:N72,K72)=1,1,0)</f>
        <v>0</v>
      </c>
      <c r="C72" s="31" t="str">
        <f>IF(B72=0,"",SUM($B$4:B72))</f>
        <v/>
      </c>
      <c r="D72" s="46" t="e">
        <f>VLOOKUP($N$1&amp;$S$1&amp;A72,抽出!$B$4:$O$1000,6,FALSE)</f>
        <v>#N/A</v>
      </c>
      <c r="E72" s="46"/>
      <c r="F72" s="46"/>
      <c r="G72" s="47" t="e">
        <f>VLOOKUP($N$1&amp;$S$1&amp;A72,抽出!$B$4:$O$1000,7,FALSE)</f>
        <v>#N/A</v>
      </c>
      <c r="H72" s="47"/>
      <c r="I72" s="48" t="e">
        <f>VLOOKUP($N$1&amp;$S$1&amp;A72,抽出!$B$4:$O$1000,8,FALSE)</f>
        <v>#N/A</v>
      </c>
      <c r="J72" s="48"/>
      <c r="K72" s="47" t="e">
        <f>VLOOKUP($N$1&amp;$S$1&amp;A72,抽出!$B$4:$O$1000,9,FALSE)</f>
        <v>#N/A</v>
      </c>
      <c r="L72" s="47"/>
      <c r="M72" s="47"/>
      <c r="N72" s="47"/>
      <c r="O72" s="49" t="e">
        <f>VLOOKUP($N$1&amp;$S$1&amp;A72,抽出!$B$4:$O$1000,10,FALSE)</f>
        <v>#N/A</v>
      </c>
      <c r="P72" s="49"/>
      <c r="Q72" s="49"/>
      <c r="R72" s="44" t="e">
        <f>VLOOKUP($N$1&amp;$S$1&amp;A72,抽出!$B$4:$O$1000,11,FALSE)</f>
        <v>#N/A</v>
      </c>
      <c r="S72" s="46" t="e">
        <f>VLOOKUP($N$1&amp;$S$1&amp;A72,抽出!$B$4:$O$1000,12,FALSE)</f>
        <v>#N/A</v>
      </c>
      <c r="T72" s="46"/>
      <c r="U72" s="46"/>
      <c r="V72" s="33" t="e">
        <f>VLOOKUP($N$1&amp;$S$1&amp;A72,抽出!$B$4:$O$1000,13,FALSE)</f>
        <v>#N/A</v>
      </c>
      <c r="W72" s="34" t="e">
        <f>VLOOKUP($N$1&amp;$S$1&amp;A72,抽出!$B$4:$O$1000,14,FALSE)</f>
        <v>#N/A</v>
      </c>
    </row>
    <row r="73" spans="1:23" x14ac:dyDescent="0.15">
      <c r="A73" s="45">
        <v>70</v>
      </c>
      <c r="B73" s="31">
        <f>IF(COUNTIF($K$4:N73,K73)=1,1,0)</f>
        <v>0</v>
      </c>
      <c r="C73" s="31" t="str">
        <f>IF(B73=0,"",SUM($B$4:B73))</f>
        <v/>
      </c>
      <c r="D73" s="46" t="e">
        <f>VLOOKUP($N$1&amp;$S$1&amp;A73,抽出!$B$4:$O$1000,6,FALSE)</f>
        <v>#N/A</v>
      </c>
      <c r="E73" s="46"/>
      <c r="F73" s="46"/>
      <c r="G73" s="47" t="e">
        <f>VLOOKUP($N$1&amp;$S$1&amp;A73,抽出!$B$4:$O$1000,7,FALSE)</f>
        <v>#N/A</v>
      </c>
      <c r="H73" s="47"/>
      <c r="I73" s="48" t="e">
        <f>VLOOKUP($N$1&amp;$S$1&amp;A73,抽出!$B$4:$O$1000,8,FALSE)</f>
        <v>#N/A</v>
      </c>
      <c r="J73" s="48"/>
      <c r="K73" s="47" t="e">
        <f>VLOOKUP($N$1&amp;$S$1&amp;A73,抽出!$B$4:$O$1000,9,FALSE)</f>
        <v>#N/A</v>
      </c>
      <c r="L73" s="47"/>
      <c r="M73" s="47"/>
      <c r="N73" s="47"/>
      <c r="O73" s="49" t="e">
        <f>VLOOKUP($N$1&amp;$S$1&amp;A73,抽出!$B$4:$O$1000,10,FALSE)</f>
        <v>#N/A</v>
      </c>
      <c r="P73" s="49"/>
      <c r="Q73" s="49"/>
      <c r="R73" s="44" t="e">
        <f>VLOOKUP($N$1&amp;$S$1&amp;A73,抽出!$B$4:$O$1000,11,FALSE)</f>
        <v>#N/A</v>
      </c>
      <c r="S73" s="46" t="e">
        <f>VLOOKUP($N$1&amp;$S$1&amp;A73,抽出!$B$4:$O$1000,12,FALSE)</f>
        <v>#N/A</v>
      </c>
      <c r="T73" s="46"/>
      <c r="U73" s="46"/>
      <c r="V73" s="33" t="e">
        <f>VLOOKUP($N$1&amp;$S$1&amp;A73,抽出!$B$4:$O$1000,13,FALSE)</f>
        <v>#N/A</v>
      </c>
      <c r="W73" s="34" t="e">
        <f>VLOOKUP($N$1&amp;$S$1&amp;A73,抽出!$B$4:$O$1000,14,FALSE)</f>
        <v>#N/A</v>
      </c>
    </row>
    <row r="74" spans="1:23" x14ac:dyDescent="0.15">
      <c r="A74" s="45">
        <v>71</v>
      </c>
      <c r="B74" s="31">
        <f>IF(COUNTIF($K$4:N74,K74)=1,1,0)</f>
        <v>0</v>
      </c>
      <c r="C74" s="31" t="str">
        <f>IF(B74=0,"",SUM($B$4:B74))</f>
        <v/>
      </c>
      <c r="D74" s="46" t="e">
        <f>VLOOKUP($N$1&amp;$S$1&amp;A74,抽出!$B$4:$O$1000,6,FALSE)</f>
        <v>#N/A</v>
      </c>
      <c r="E74" s="46"/>
      <c r="F74" s="46"/>
      <c r="G74" s="47" t="e">
        <f>VLOOKUP($N$1&amp;$S$1&amp;A74,抽出!$B$4:$O$1000,7,FALSE)</f>
        <v>#N/A</v>
      </c>
      <c r="H74" s="47"/>
      <c r="I74" s="48" t="e">
        <f>VLOOKUP($N$1&amp;$S$1&amp;A74,抽出!$B$4:$O$1000,8,FALSE)</f>
        <v>#N/A</v>
      </c>
      <c r="J74" s="48"/>
      <c r="K74" s="47" t="e">
        <f>VLOOKUP($N$1&amp;$S$1&amp;A74,抽出!$B$4:$O$1000,9,FALSE)</f>
        <v>#N/A</v>
      </c>
      <c r="L74" s="47"/>
      <c r="M74" s="47"/>
      <c r="N74" s="47"/>
      <c r="O74" s="49" t="e">
        <f>VLOOKUP($N$1&amp;$S$1&amp;A74,抽出!$B$4:$O$1000,10,FALSE)</f>
        <v>#N/A</v>
      </c>
      <c r="P74" s="49"/>
      <c r="Q74" s="49"/>
      <c r="R74" s="44" t="e">
        <f>VLOOKUP($N$1&amp;$S$1&amp;A74,抽出!$B$4:$O$1000,11,FALSE)</f>
        <v>#N/A</v>
      </c>
      <c r="S74" s="46" t="e">
        <f>VLOOKUP($N$1&amp;$S$1&amp;A74,抽出!$B$4:$O$1000,12,FALSE)</f>
        <v>#N/A</v>
      </c>
      <c r="T74" s="46"/>
      <c r="U74" s="46"/>
      <c r="V74" s="33" t="e">
        <f>VLOOKUP($N$1&amp;$S$1&amp;A74,抽出!$B$4:$O$1000,13,FALSE)</f>
        <v>#N/A</v>
      </c>
      <c r="W74" s="34" t="e">
        <f>VLOOKUP($N$1&amp;$S$1&amp;A74,抽出!$B$4:$O$1000,14,FALSE)</f>
        <v>#N/A</v>
      </c>
    </row>
    <row r="75" spans="1:23" x14ac:dyDescent="0.15">
      <c r="A75" s="45">
        <v>72</v>
      </c>
      <c r="B75" s="31">
        <f>IF(COUNTIF($K$4:N75,K75)=1,1,0)</f>
        <v>0</v>
      </c>
      <c r="C75" s="31" t="str">
        <f>IF(B75=0,"",SUM($B$4:B75))</f>
        <v/>
      </c>
      <c r="D75" s="46" t="e">
        <f>VLOOKUP($N$1&amp;$S$1&amp;A75,抽出!$B$4:$O$1000,6,FALSE)</f>
        <v>#N/A</v>
      </c>
      <c r="E75" s="46"/>
      <c r="F75" s="46"/>
      <c r="G75" s="47" t="e">
        <f>VLOOKUP($N$1&amp;$S$1&amp;A75,抽出!$B$4:$O$1000,7,FALSE)</f>
        <v>#N/A</v>
      </c>
      <c r="H75" s="47"/>
      <c r="I75" s="48" t="e">
        <f>VLOOKUP($N$1&amp;$S$1&amp;A75,抽出!$B$4:$O$1000,8,FALSE)</f>
        <v>#N/A</v>
      </c>
      <c r="J75" s="48"/>
      <c r="K75" s="47" t="e">
        <f>VLOOKUP($N$1&amp;$S$1&amp;A75,抽出!$B$4:$O$1000,9,FALSE)</f>
        <v>#N/A</v>
      </c>
      <c r="L75" s="47"/>
      <c r="M75" s="47"/>
      <c r="N75" s="47"/>
      <c r="O75" s="49" t="e">
        <f>VLOOKUP($N$1&amp;$S$1&amp;A75,抽出!$B$4:$O$1000,10,FALSE)</f>
        <v>#N/A</v>
      </c>
      <c r="P75" s="49"/>
      <c r="Q75" s="49"/>
      <c r="R75" s="44" t="e">
        <f>VLOOKUP($N$1&amp;$S$1&amp;A75,抽出!$B$4:$O$1000,11,FALSE)</f>
        <v>#N/A</v>
      </c>
      <c r="S75" s="46" t="e">
        <f>VLOOKUP($N$1&amp;$S$1&amp;A75,抽出!$B$4:$O$1000,12,FALSE)</f>
        <v>#N/A</v>
      </c>
      <c r="T75" s="46"/>
      <c r="U75" s="46"/>
      <c r="V75" s="33" t="e">
        <f>VLOOKUP($N$1&amp;$S$1&amp;A75,抽出!$B$4:$O$1000,13,FALSE)</f>
        <v>#N/A</v>
      </c>
      <c r="W75" s="34" t="e">
        <f>VLOOKUP($N$1&amp;$S$1&amp;A75,抽出!$B$4:$O$1000,14,FALSE)</f>
        <v>#N/A</v>
      </c>
    </row>
    <row r="76" spans="1:23" x14ac:dyDescent="0.15">
      <c r="A76" s="45">
        <v>73</v>
      </c>
      <c r="B76" s="31">
        <f>IF(COUNTIF($K$4:N76,K76)=1,1,0)</f>
        <v>0</v>
      </c>
      <c r="C76" s="31" t="str">
        <f>IF(B76=0,"",SUM($B$4:B76))</f>
        <v/>
      </c>
      <c r="D76" s="46" t="e">
        <f>VLOOKUP($N$1&amp;$S$1&amp;A76,抽出!$B$4:$O$1000,6,FALSE)</f>
        <v>#N/A</v>
      </c>
      <c r="E76" s="46"/>
      <c r="F76" s="46"/>
      <c r="G76" s="47" t="e">
        <f>VLOOKUP($N$1&amp;$S$1&amp;A76,抽出!$B$4:$O$1000,7,FALSE)</f>
        <v>#N/A</v>
      </c>
      <c r="H76" s="47"/>
      <c r="I76" s="48" t="e">
        <f>VLOOKUP($N$1&amp;$S$1&amp;A76,抽出!$B$4:$O$1000,8,FALSE)</f>
        <v>#N/A</v>
      </c>
      <c r="J76" s="48"/>
      <c r="K76" s="47" t="e">
        <f>VLOOKUP($N$1&amp;$S$1&amp;A76,抽出!$B$4:$O$1000,9,FALSE)</f>
        <v>#N/A</v>
      </c>
      <c r="L76" s="47"/>
      <c r="M76" s="47"/>
      <c r="N76" s="47"/>
      <c r="O76" s="49" t="e">
        <f>VLOOKUP($N$1&amp;$S$1&amp;A76,抽出!$B$4:$O$1000,10,FALSE)</f>
        <v>#N/A</v>
      </c>
      <c r="P76" s="49"/>
      <c r="Q76" s="49"/>
      <c r="R76" s="44" t="e">
        <f>VLOOKUP($N$1&amp;$S$1&amp;A76,抽出!$B$4:$O$1000,11,FALSE)</f>
        <v>#N/A</v>
      </c>
      <c r="S76" s="46" t="e">
        <f>VLOOKUP($N$1&amp;$S$1&amp;A76,抽出!$B$4:$O$1000,12,FALSE)</f>
        <v>#N/A</v>
      </c>
      <c r="T76" s="46"/>
      <c r="U76" s="46"/>
      <c r="V76" s="33" t="e">
        <f>VLOOKUP($N$1&amp;$S$1&amp;A76,抽出!$B$4:$O$1000,13,FALSE)</f>
        <v>#N/A</v>
      </c>
      <c r="W76" s="34" t="e">
        <f>VLOOKUP($N$1&amp;$S$1&amp;A76,抽出!$B$4:$O$1000,14,FALSE)</f>
        <v>#N/A</v>
      </c>
    </row>
    <row r="77" spans="1:23" x14ac:dyDescent="0.15">
      <c r="A77" s="45">
        <v>74</v>
      </c>
      <c r="B77" s="31">
        <f>IF(COUNTIF($K$4:N77,K77)=1,1,0)</f>
        <v>0</v>
      </c>
      <c r="C77" s="31" t="str">
        <f>IF(B77=0,"",SUM($B$4:B77))</f>
        <v/>
      </c>
      <c r="D77" s="46" t="e">
        <f>VLOOKUP($N$1&amp;$S$1&amp;A77,抽出!$B$4:$O$1000,6,FALSE)</f>
        <v>#N/A</v>
      </c>
      <c r="E77" s="46"/>
      <c r="F77" s="46"/>
      <c r="G77" s="47" t="e">
        <f>VLOOKUP($N$1&amp;$S$1&amp;A77,抽出!$B$4:$O$1000,7,FALSE)</f>
        <v>#N/A</v>
      </c>
      <c r="H77" s="47"/>
      <c r="I77" s="48" t="e">
        <f>VLOOKUP($N$1&amp;$S$1&amp;A77,抽出!$B$4:$O$1000,8,FALSE)</f>
        <v>#N/A</v>
      </c>
      <c r="J77" s="48"/>
      <c r="K77" s="47" t="e">
        <f>VLOOKUP($N$1&amp;$S$1&amp;A77,抽出!$B$4:$O$1000,9,FALSE)</f>
        <v>#N/A</v>
      </c>
      <c r="L77" s="47"/>
      <c r="M77" s="47"/>
      <c r="N77" s="47"/>
      <c r="O77" s="49" t="e">
        <f>VLOOKUP($N$1&amp;$S$1&amp;A77,抽出!$B$4:$O$1000,10,FALSE)</f>
        <v>#N/A</v>
      </c>
      <c r="P77" s="49"/>
      <c r="Q77" s="49"/>
      <c r="R77" s="44" t="e">
        <f>VLOOKUP($N$1&amp;$S$1&amp;A77,抽出!$B$4:$O$1000,11,FALSE)</f>
        <v>#N/A</v>
      </c>
      <c r="S77" s="46" t="e">
        <f>VLOOKUP($N$1&amp;$S$1&amp;A77,抽出!$B$4:$O$1000,12,FALSE)</f>
        <v>#N/A</v>
      </c>
      <c r="T77" s="46"/>
      <c r="U77" s="46"/>
      <c r="V77" s="33" t="e">
        <f>VLOOKUP($N$1&amp;$S$1&amp;A77,抽出!$B$4:$O$1000,13,FALSE)</f>
        <v>#N/A</v>
      </c>
      <c r="W77" s="34" t="e">
        <f>VLOOKUP($N$1&amp;$S$1&amp;A77,抽出!$B$4:$O$1000,14,FALSE)</f>
        <v>#N/A</v>
      </c>
    </row>
    <row r="78" spans="1:23" x14ac:dyDescent="0.15">
      <c r="A78" s="45">
        <v>75</v>
      </c>
      <c r="B78" s="31">
        <f>IF(COUNTIF($K$4:N78,K78)=1,1,0)</f>
        <v>0</v>
      </c>
      <c r="C78" s="31" t="str">
        <f>IF(B78=0,"",SUM($B$4:B78))</f>
        <v/>
      </c>
      <c r="D78" s="46" t="e">
        <f>VLOOKUP($N$1&amp;$S$1&amp;A78,抽出!$B$4:$O$1000,6,FALSE)</f>
        <v>#N/A</v>
      </c>
      <c r="E78" s="46"/>
      <c r="F78" s="46"/>
      <c r="G78" s="47" t="e">
        <f>VLOOKUP($N$1&amp;$S$1&amp;A78,抽出!$B$4:$O$1000,7,FALSE)</f>
        <v>#N/A</v>
      </c>
      <c r="H78" s="47"/>
      <c r="I78" s="48" t="e">
        <f>VLOOKUP($N$1&amp;$S$1&amp;A78,抽出!$B$4:$O$1000,8,FALSE)</f>
        <v>#N/A</v>
      </c>
      <c r="J78" s="48"/>
      <c r="K78" s="47" t="e">
        <f>VLOOKUP($N$1&amp;$S$1&amp;A78,抽出!$B$4:$O$1000,9,FALSE)</f>
        <v>#N/A</v>
      </c>
      <c r="L78" s="47"/>
      <c r="M78" s="47"/>
      <c r="N78" s="47"/>
      <c r="O78" s="49" t="e">
        <f>VLOOKUP($N$1&amp;$S$1&amp;A78,抽出!$B$4:$O$1000,10,FALSE)</f>
        <v>#N/A</v>
      </c>
      <c r="P78" s="49"/>
      <c r="Q78" s="49"/>
      <c r="R78" s="44" t="e">
        <f>VLOOKUP($N$1&amp;$S$1&amp;A78,抽出!$B$4:$O$1000,11,FALSE)</f>
        <v>#N/A</v>
      </c>
      <c r="S78" s="46" t="e">
        <f>VLOOKUP($N$1&amp;$S$1&amp;A78,抽出!$B$4:$O$1000,12,FALSE)</f>
        <v>#N/A</v>
      </c>
      <c r="T78" s="46"/>
      <c r="U78" s="46"/>
      <c r="V78" s="33" t="e">
        <f>VLOOKUP($N$1&amp;$S$1&amp;A78,抽出!$B$4:$O$1000,13,FALSE)</f>
        <v>#N/A</v>
      </c>
      <c r="W78" s="34" t="e">
        <f>VLOOKUP($N$1&amp;$S$1&amp;A78,抽出!$B$4:$O$1000,14,FALSE)</f>
        <v>#N/A</v>
      </c>
    </row>
    <row r="79" spans="1:23" x14ac:dyDescent="0.15">
      <c r="A79" s="45">
        <v>76</v>
      </c>
      <c r="B79" s="31">
        <f>IF(COUNTIF($K$4:N79,K79)=1,1,0)</f>
        <v>0</v>
      </c>
      <c r="C79" s="31" t="str">
        <f>IF(B79=0,"",SUM($B$4:B79))</f>
        <v/>
      </c>
      <c r="D79" s="46" t="e">
        <f>VLOOKUP($N$1&amp;$S$1&amp;A79,抽出!$B$4:$O$1000,6,FALSE)</f>
        <v>#N/A</v>
      </c>
      <c r="E79" s="46"/>
      <c r="F79" s="46"/>
      <c r="G79" s="47" t="e">
        <f>VLOOKUP($N$1&amp;$S$1&amp;A79,抽出!$B$4:$O$1000,7,FALSE)</f>
        <v>#N/A</v>
      </c>
      <c r="H79" s="47"/>
      <c r="I79" s="48" t="e">
        <f>VLOOKUP($N$1&amp;$S$1&amp;A79,抽出!$B$4:$O$1000,8,FALSE)</f>
        <v>#N/A</v>
      </c>
      <c r="J79" s="48"/>
      <c r="K79" s="47" t="e">
        <f>VLOOKUP($N$1&amp;$S$1&amp;A79,抽出!$B$4:$O$1000,9,FALSE)</f>
        <v>#N/A</v>
      </c>
      <c r="L79" s="47"/>
      <c r="M79" s="47"/>
      <c r="N79" s="47"/>
      <c r="O79" s="49" t="e">
        <f>VLOOKUP($N$1&amp;$S$1&amp;A79,抽出!$B$4:$O$1000,10,FALSE)</f>
        <v>#N/A</v>
      </c>
      <c r="P79" s="49"/>
      <c r="Q79" s="49"/>
      <c r="R79" s="44" t="e">
        <f>VLOOKUP($N$1&amp;$S$1&amp;A79,抽出!$B$4:$O$1000,11,FALSE)</f>
        <v>#N/A</v>
      </c>
      <c r="S79" s="46" t="e">
        <f>VLOOKUP($N$1&amp;$S$1&amp;A79,抽出!$B$4:$O$1000,12,FALSE)</f>
        <v>#N/A</v>
      </c>
      <c r="T79" s="46"/>
      <c r="U79" s="46"/>
      <c r="V79" s="33" t="e">
        <f>VLOOKUP($N$1&amp;$S$1&amp;A79,抽出!$B$4:$O$1000,13,FALSE)</f>
        <v>#N/A</v>
      </c>
      <c r="W79" s="34" t="e">
        <f>VLOOKUP($N$1&amp;$S$1&amp;A79,抽出!$B$4:$O$1000,14,FALSE)</f>
        <v>#N/A</v>
      </c>
    </row>
    <row r="80" spans="1:23" x14ac:dyDescent="0.15">
      <c r="A80" s="45">
        <v>77</v>
      </c>
      <c r="B80" s="31">
        <f>IF(COUNTIF($K$4:N80,K80)=1,1,0)</f>
        <v>0</v>
      </c>
      <c r="C80" s="31" t="str">
        <f>IF(B80=0,"",SUM($B$4:B80))</f>
        <v/>
      </c>
      <c r="D80" s="46" t="e">
        <f>VLOOKUP($N$1&amp;$S$1&amp;A80,抽出!$B$4:$O$1000,6,FALSE)</f>
        <v>#N/A</v>
      </c>
      <c r="E80" s="46"/>
      <c r="F80" s="46"/>
      <c r="G80" s="47" t="e">
        <f>VLOOKUP($N$1&amp;$S$1&amp;A80,抽出!$B$4:$O$1000,7,FALSE)</f>
        <v>#N/A</v>
      </c>
      <c r="H80" s="47"/>
      <c r="I80" s="48" t="e">
        <f>VLOOKUP($N$1&amp;$S$1&amp;A80,抽出!$B$4:$O$1000,8,FALSE)</f>
        <v>#N/A</v>
      </c>
      <c r="J80" s="48"/>
      <c r="K80" s="47" t="e">
        <f>VLOOKUP($N$1&amp;$S$1&amp;A80,抽出!$B$4:$O$1000,9,FALSE)</f>
        <v>#N/A</v>
      </c>
      <c r="L80" s="47"/>
      <c r="M80" s="47"/>
      <c r="N80" s="47"/>
      <c r="O80" s="49" t="e">
        <f>VLOOKUP($N$1&amp;$S$1&amp;A80,抽出!$B$4:$O$1000,10,FALSE)</f>
        <v>#N/A</v>
      </c>
      <c r="P80" s="49"/>
      <c r="Q80" s="49"/>
      <c r="R80" s="44" t="e">
        <f>VLOOKUP($N$1&amp;$S$1&amp;A80,抽出!$B$4:$O$1000,11,FALSE)</f>
        <v>#N/A</v>
      </c>
      <c r="S80" s="46" t="e">
        <f>VLOOKUP($N$1&amp;$S$1&amp;A80,抽出!$B$4:$O$1000,12,FALSE)</f>
        <v>#N/A</v>
      </c>
      <c r="T80" s="46"/>
      <c r="U80" s="46"/>
      <c r="V80" s="33" t="e">
        <f>VLOOKUP($N$1&amp;$S$1&amp;A80,抽出!$B$4:$O$1000,13,FALSE)</f>
        <v>#N/A</v>
      </c>
      <c r="W80" s="34" t="e">
        <f>VLOOKUP($N$1&amp;$S$1&amp;A80,抽出!$B$4:$O$1000,14,FALSE)</f>
        <v>#N/A</v>
      </c>
    </row>
    <row r="81" spans="1:23" x14ac:dyDescent="0.15">
      <c r="A81" s="45">
        <v>78</v>
      </c>
      <c r="B81" s="31">
        <f>IF(COUNTIF($K$4:N81,K81)=1,1,0)</f>
        <v>0</v>
      </c>
      <c r="C81" s="31" t="str">
        <f>IF(B81=0,"",SUM($B$4:B81))</f>
        <v/>
      </c>
      <c r="D81" s="46" t="e">
        <f>VLOOKUP($N$1&amp;$S$1&amp;A81,抽出!$B$4:$O$1000,6,FALSE)</f>
        <v>#N/A</v>
      </c>
      <c r="E81" s="46"/>
      <c r="F81" s="46"/>
      <c r="G81" s="47" t="e">
        <f>VLOOKUP($N$1&amp;$S$1&amp;A81,抽出!$B$4:$O$1000,7,FALSE)</f>
        <v>#N/A</v>
      </c>
      <c r="H81" s="47"/>
      <c r="I81" s="48" t="e">
        <f>VLOOKUP($N$1&amp;$S$1&amp;A81,抽出!$B$4:$O$1000,8,FALSE)</f>
        <v>#N/A</v>
      </c>
      <c r="J81" s="48"/>
      <c r="K81" s="47" t="e">
        <f>VLOOKUP($N$1&amp;$S$1&amp;A81,抽出!$B$4:$O$1000,9,FALSE)</f>
        <v>#N/A</v>
      </c>
      <c r="L81" s="47"/>
      <c r="M81" s="47"/>
      <c r="N81" s="47"/>
      <c r="O81" s="49" t="e">
        <f>VLOOKUP($N$1&amp;$S$1&amp;A81,抽出!$B$4:$O$1000,10,FALSE)</f>
        <v>#N/A</v>
      </c>
      <c r="P81" s="49"/>
      <c r="Q81" s="49"/>
      <c r="R81" s="44" t="e">
        <f>VLOOKUP($N$1&amp;$S$1&amp;A81,抽出!$B$4:$O$1000,11,FALSE)</f>
        <v>#N/A</v>
      </c>
      <c r="S81" s="46" t="e">
        <f>VLOOKUP($N$1&amp;$S$1&amp;A81,抽出!$B$4:$O$1000,12,FALSE)</f>
        <v>#N/A</v>
      </c>
      <c r="T81" s="46"/>
      <c r="U81" s="46"/>
      <c r="V81" s="33" t="e">
        <f>VLOOKUP($N$1&amp;$S$1&amp;A81,抽出!$B$4:$O$1000,13,FALSE)</f>
        <v>#N/A</v>
      </c>
      <c r="W81" s="34" t="e">
        <f>VLOOKUP($N$1&amp;$S$1&amp;A81,抽出!$B$4:$O$1000,14,FALSE)</f>
        <v>#N/A</v>
      </c>
    </row>
    <row r="82" spans="1:23" x14ac:dyDescent="0.15">
      <c r="A82" s="45">
        <v>79</v>
      </c>
      <c r="B82" s="31">
        <f>IF(COUNTIF($K$4:N82,K82)=1,1,0)</f>
        <v>0</v>
      </c>
      <c r="C82" s="31" t="str">
        <f>IF(B82=0,"",SUM($B$4:B82))</f>
        <v/>
      </c>
      <c r="D82" s="46" t="e">
        <f>VLOOKUP($N$1&amp;$S$1&amp;A82,抽出!$B$4:$O$1000,6,FALSE)</f>
        <v>#N/A</v>
      </c>
      <c r="E82" s="46"/>
      <c r="F82" s="46"/>
      <c r="G82" s="47" t="e">
        <f>VLOOKUP($N$1&amp;$S$1&amp;A82,抽出!$B$4:$O$1000,7,FALSE)</f>
        <v>#N/A</v>
      </c>
      <c r="H82" s="47"/>
      <c r="I82" s="48" t="e">
        <f>VLOOKUP($N$1&amp;$S$1&amp;A82,抽出!$B$4:$O$1000,8,FALSE)</f>
        <v>#N/A</v>
      </c>
      <c r="J82" s="48"/>
      <c r="K82" s="47" t="e">
        <f>VLOOKUP($N$1&amp;$S$1&amp;A82,抽出!$B$4:$O$1000,9,FALSE)</f>
        <v>#N/A</v>
      </c>
      <c r="L82" s="47"/>
      <c r="M82" s="47"/>
      <c r="N82" s="47"/>
      <c r="O82" s="49" t="e">
        <f>VLOOKUP($N$1&amp;$S$1&amp;A82,抽出!$B$4:$O$1000,10,FALSE)</f>
        <v>#N/A</v>
      </c>
      <c r="P82" s="49"/>
      <c r="Q82" s="49"/>
      <c r="R82" s="44" t="e">
        <f>VLOOKUP($N$1&amp;$S$1&amp;A82,抽出!$B$4:$O$1000,11,FALSE)</f>
        <v>#N/A</v>
      </c>
      <c r="S82" s="46" t="e">
        <f>VLOOKUP($N$1&amp;$S$1&amp;A82,抽出!$B$4:$O$1000,12,FALSE)</f>
        <v>#N/A</v>
      </c>
      <c r="T82" s="46"/>
      <c r="U82" s="46"/>
      <c r="V82" s="33" t="e">
        <f>VLOOKUP($N$1&amp;$S$1&amp;A82,抽出!$B$4:$O$1000,13,FALSE)</f>
        <v>#N/A</v>
      </c>
      <c r="W82" s="34" t="e">
        <f>VLOOKUP($N$1&amp;$S$1&amp;A82,抽出!$B$4:$O$1000,14,FALSE)</f>
        <v>#N/A</v>
      </c>
    </row>
    <row r="83" spans="1:23" x14ac:dyDescent="0.15">
      <c r="A83" s="45">
        <v>80</v>
      </c>
      <c r="B83" s="31">
        <f>IF(COUNTIF($K$4:N83,K83)=1,1,0)</f>
        <v>0</v>
      </c>
      <c r="C83" s="31" t="str">
        <f>IF(B83=0,"",SUM($B$4:B83))</f>
        <v/>
      </c>
      <c r="D83" s="46" t="e">
        <f>VLOOKUP($N$1&amp;$S$1&amp;A83,抽出!$B$4:$O$1000,6,FALSE)</f>
        <v>#N/A</v>
      </c>
      <c r="E83" s="46"/>
      <c r="F83" s="46"/>
      <c r="G83" s="47" t="e">
        <f>VLOOKUP($N$1&amp;$S$1&amp;A83,抽出!$B$4:$O$1000,7,FALSE)</f>
        <v>#N/A</v>
      </c>
      <c r="H83" s="47"/>
      <c r="I83" s="48" t="e">
        <f>VLOOKUP($N$1&amp;$S$1&amp;A83,抽出!$B$4:$O$1000,8,FALSE)</f>
        <v>#N/A</v>
      </c>
      <c r="J83" s="48"/>
      <c r="K83" s="47" t="e">
        <f>VLOOKUP($N$1&amp;$S$1&amp;A83,抽出!$B$4:$O$1000,9,FALSE)</f>
        <v>#N/A</v>
      </c>
      <c r="L83" s="47"/>
      <c r="M83" s="47"/>
      <c r="N83" s="47"/>
      <c r="O83" s="49" t="e">
        <f>VLOOKUP($N$1&amp;$S$1&amp;A83,抽出!$B$4:$O$1000,10,FALSE)</f>
        <v>#N/A</v>
      </c>
      <c r="P83" s="49"/>
      <c r="Q83" s="49"/>
      <c r="R83" s="44" t="e">
        <f>VLOOKUP($N$1&amp;$S$1&amp;A83,抽出!$B$4:$O$1000,11,FALSE)</f>
        <v>#N/A</v>
      </c>
      <c r="S83" s="46" t="e">
        <f>VLOOKUP($N$1&amp;$S$1&amp;A83,抽出!$B$4:$O$1000,12,FALSE)</f>
        <v>#N/A</v>
      </c>
      <c r="T83" s="46"/>
      <c r="U83" s="46"/>
      <c r="V83" s="33" t="e">
        <f>VLOOKUP($N$1&amp;$S$1&amp;A83,抽出!$B$4:$O$1000,13,FALSE)</f>
        <v>#N/A</v>
      </c>
      <c r="W83" s="34" t="e">
        <f>VLOOKUP($N$1&amp;$S$1&amp;A83,抽出!$B$4:$O$1000,14,FALSE)</f>
        <v>#N/A</v>
      </c>
    </row>
    <row r="84" spans="1:23" x14ac:dyDescent="0.15">
      <c r="A84" s="45">
        <v>81</v>
      </c>
      <c r="B84" s="31">
        <f>IF(COUNTIF($K$4:N84,K84)=1,1,0)</f>
        <v>0</v>
      </c>
      <c r="C84" s="31" t="str">
        <f>IF(B84=0,"",SUM($B$4:B84))</f>
        <v/>
      </c>
      <c r="D84" s="46" t="e">
        <f>VLOOKUP($N$1&amp;$S$1&amp;A84,抽出!$B$4:$O$1000,6,FALSE)</f>
        <v>#N/A</v>
      </c>
      <c r="E84" s="46"/>
      <c r="F84" s="46"/>
      <c r="G84" s="47" t="e">
        <f>VLOOKUP($N$1&amp;$S$1&amp;A84,抽出!$B$4:$O$1000,7,FALSE)</f>
        <v>#N/A</v>
      </c>
      <c r="H84" s="47"/>
      <c r="I84" s="48" t="e">
        <f>VLOOKUP($N$1&amp;$S$1&amp;A84,抽出!$B$4:$O$1000,8,FALSE)</f>
        <v>#N/A</v>
      </c>
      <c r="J84" s="48"/>
      <c r="K84" s="47" t="e">
        <f>VLOOKUP($N$1&amp;$S$1&amp;A84,抽出!$B$4:$O$1000,9,FALSE)</f>
        <v>#N/A</v>
      </c>
      <c r="L84" s="47"/>
      <c r="M84" s="47"/>
      <c r="N84" s="47"/>
      <c r="O84" s="49" t="e">
        <f>VLOOKUP($N$1&amp;$S$1&amp;A84,抽出!$B$4:$O$1000,10,FALSE)</f>
        <v>#N/A</v>
      </c>
      <c r="P84" s="49"/>
      <c r="Q84" s="49"/>
      <c r="R84" s="44" t="e">
        <f>VLOOKUP($N$1&amp;$S$1&amp;A84,抽出!$B$4:$O$1000,11,FALSE)</f>
        <v>#N/A</v>
      </c>
      <c r="S84" s="46" t="e">
        <f>VLOOKUP($N$1&amp;$S$1&amp;A84,抽出!$B$4:$O$1000,12,FALSE)</f>
        <v>#N/A</v>
      </c>
      <c r="T84" s="46"/>
      <c r="U84" s="46"/>
      <c r="V84" s="33" t="e">
        <f>VLOOKUP($N$1&amp;$S$1&amp;A84,抽出!$B$4:$O$1000,13,FALSE)</f>
        <v>#N/A</v>
      </c>
      <c r="W84" s="34" t="e">
        <f>VLOOKUP($N$1&amp;$S$1&amp;A84,抽出!$B$4:$O$1000,14,FALSE)</f>
        <v>#N/A</v>
      </c>
    </row>
    <row r="85" spans="1:23" x14ac:dyDescent="0.15">
      <c r="A85" s="45">
        <v>82</v>
      </c>
      <c r="B85" s="31">
        <f>IF(COUNTIF($K$4:N85,K85)=1,1,0)</f>
        <v>0</v>
      </c>
      <c r="C85" s="31" t="str">
        <f>IF(B85=0,"",SUM($B$4:B85))</f>
        <v/>
      </c>
      <c r="D85" s="46" t="e">
        <f>VLOOKUP($N$1&amp;$S$1&amp;A85,抽出!$B$4:$O$1000,6,FALSE)</f>
        <v>#N/A</v>
      </c>
      <c r="E85" s="46"/>
      <c r="F85" s="46"/>
      <c r="G85" s="47" t="e">
        <f>VLOOKUP($N$1&amp;$S$1&amp;A85,抽出!$B$4:$O$1000,7,FALSE)</f>
        <v>#N/A</v>
      </c>
      <c r="H85" s="47"/>
      <c r="I85" s="48" t="e">
        <f>VLOOKUP($N$1&amp;$S$1&amp;A85,抽出!$B$4:$O$1000,8,FALSE)</f>
        <v>#N/A</v>
      </c>
      <c r="J85" s="48"/>
      <c r="K85" s="47" t="e">
        <f>VLOOKUP($N$1&amp;$S$1&amp;A85,抽出!$B$4:$O$1000,9,FALSE)</f>
        <v>#N/A</v>
      </c>
      <c r="L85" s="47"/>
      <c r="M85" s="47"/>
      <c r="N85" s="47"/>
      <c r="O85" s="49" t="e">
        <f>VLOOKUP($N$1&amp;$S$1&amp;A85,抽出!$B$4:$O$1000,10,FALSE)</f>
        <v>#N/A</v>
      </c>
      <c r="P85" s="49"/>
      <c r="Q85" s="49"/>
      <c r="R85" s="44" t="e">
        <f>VLOOKUP($N$1&amp;$S$1&amp;A85,抽出!$B$4:$O$1000,11,FALSE)</f>
        <v>#N/A</v>
      </c>
      <c r="S85" s="46" t="e">
        <f>VLOOKUP($N$1&amp;$S$1&amp;A85,抽出!$B$4:$O$1000,12,FALSE)</f>
        <v>#N/A</v>
      </c>
      <c r="T85" s="46"/>
      <c r="U85" s="46"/>
      <c r="V85" s="33" t="e">
        <f>VLOOKUP($N$1&amp;$S$1&amp;A85,抽出!$B$4:$O$1000,13,FALSE)</f>
        <v>#N/A</v>
      </c>
      <c r="W85" s="34" t="e">
        <f>VLOOKUP($N$1&amp;$S$1&amp;A85,抽出!$B$4:$O$1000,14,FALSE)</f>
        <v>#N/A</v>
      </c>
    </row>
    <row r="86" spans="1:23" x14ac:dyDescent="0.15">
      <c r="A86" s="45">
        <v>83</v>
      </c>
      <c r="B86" s="31">
        <f>IF(COUNTIF($K$4:N86,K86)=1,1,0)</f>
        <v>0</v>
      </c>
      <c r="C86" s="31" t="str">
        <f>IF(B86=0,"",SUM($B$4:B86))</f>
        <v/>
      </c>
      <c r="D86" s="46" t="e">
        <f>VLOOKUP($N$1&amp;$S$1&amp;A86,抽出!$B$4:$O$1000,6,FALSE)</f>
        <v>#N/A</v>
      </c>
      <c r="E86" s="46"/>
      <c r="F86" s="46"/>
      <c r="G86" s="47" t="e">
        <f>VLOOKUP($N$1&amp;$S$1&amp;A86,抽出!$B$4:$O$1000,7,FALSE)</f>
        <v>#N/A</v>
      </c>
      <c r="H86" s="47"/>
      <c r="I86" s="48" t="e">
        <f>VLOOKUP($N$1&amp;$S$1&amp;A86,抽出!$B$4:$O$1000,8,FALSE)</f>
        <v>#N/A</v>
      </c>
      <c r="J86" s="48"/>
      <c r="K86" s="47" t="e">
        <f>VLOOKUP($N$1&amp;$S$1&amp;A86,抽出!$B$4:$O$1000,9,FALSE)</f>
        <v>#N/A</v>
      </c>
      <c r="L86" s="47"/>
      <c r="M86" s="47"/>
      <c r="N86" s="47"/>
      <c r="O86" s="49" t="e">
        <f>VLOOKUP($N$1&amp;$S$1&amp;A86,抽出!$B$4:$O$1000,10,FALSE)</f>
        <v>#N/A</v>
      </c>
      <c r="P86" s="49"/>
      <c r="Q86" s="49"/>
      <c r="R86" s="44" t="e">
        <f>VLOOKUP($N$1&amp;$S$1&amp;A86,抽出!$B$4:$O$1000,11,FALSE)</f>
        <v>#N/A</v>
      </c>
      <c r="S86" s="46" t="e">
        <f>VLOOKUP($N$1&amp;$S$1&amp;A86,抽出!$B$4:$O$1000,12,FALSE)</f>
        <v>#N/A</v>
      </c>
      <c r="T86" s="46"/>
      <c r="U86" s="46"/>
      <c r="V86" s="33" t="e">
        <f>VLOOKUP($N$1&amp;$S$1&amp;A86,抽出!$B$4:$O$1000,13,FALSE)</f>
        <v>#N/A</v>
      </c>
      <c r="W86" s="34" t="e">
        <f>VLOOKUP($N$1&amp;$S$1&amp;A86,抽出!$B$4:$O$1000,14,FALSE)</f>
        <v>#N/A</v>
      </c>
    </row>
    <row r="87" spans="1:23" x14ac:dyDescent="0.15">
      <c r="A87" s="45">
        <v>84</v>
      </c>
      <c r="B87" s="31">
        <f>IF(COUNTIF($K$4:N87,K87)=1,1,0)</f>
        <v>0</v>
      </c>
      <c r="C87" s="31" t="str">
        <f>IF(B87=0,"",SUM($B$4:B87))</f>
        <v/>
      </c>
      <c r="D87" s="46" t="e">
        <f>VLOOKUP($N$1&amp;$S$1&amp;A87,抽出!$B$4:$O$1000,6,FALSE)</f>
        <v>#N/A</v>
      </c>
      <c r="E87" s="46"/>
      <c r="F87" s="46"/>
      <c r="G87" s="47" t="e">
        <f>VLOOKUP($N$1&amp;$S$1&amp;A87,抽出!$B$4:$O$1000,7,FALSE)</f>
        <v>#N/A</v>
      </c>
      <c r="H87" s="47"/>
      <c r="I87" s="48" t="e">
        <f>VLOOKUP($N$1&amp;$S$1&amp;A87,抽出!$B$4:$O$1000,8,FALSE)</f>
        <v>#N/A</v>
      </c>
      <c r="J87" s="48"/>
      <c r="K87" s="47" t="e">
        <f>VLOOKUP($N$1&amp;$S$1&amp;A87,抽出!$B$4:$O$1000,9,FALSE)</f>
        <v>#N/A</v>
      </c>
      <c r="L87" s="47"/>
      <c r="M87" s="47"/>
      <c r="N87" s="47"/>
      <c r="O87" s="49" t="e">
        <f>VLOOKUP($N$1&amp;$S$1&amp;A87,抽出!$B$4:$O$1000,10,FALSE)</f>
        <v>#N/A</v>
      </c>
      <c r="P87" s="49"/>
      <c r="Q87" s="49"/>
      <c r="R87" s="44" t="e">
        <f>VLOOKUP($N$1&amp;$S$1&amp;A87,抽出!$B$4:$O$1000,11,FALSE)</f>
        <v>#N/A</v>
      </c>
      <c r="S87" s="46" t="e">
        <f>VLOOKUP($N$1&amp;$S$1&amp;A87,抽出!$B$4:$O$1000,12,FALSE)</f>
        <v>#N/A</v>
      </c>
      <c r="T87" s="46"/>
      <c r="U87" s="46"/>
      <c r="V87" s="33" t="e">
        <f>VLOOKUP($N$1&amp;$S$1&amp;A87,抽出!$B$4:$O$1000,13,FALSE)</f>
        <v>#N/A</v>
      </c>
      <c r="W87" s="34" t="e">
        <f>VLOOKUP($N$1&amp;$S$1&amp;A87,抽出!$B$4:$O$1000,14,FALSE)</f>
        <v>#N/A</v>
      </c>
    </row>
    <row r="88" spans="1:23" x14ac:dyDescent="0.15">
      <c r="A88" s="45">
        <v>85</v>
      </c>
      <c r="B88" s="31">
        <f>IF(COUNTIF($K$4:N88,K88)=1,1,0)</f>
        <v>0</v>
      </c>
      <c r="C88" s="31" t="str">
        <f>IF(B88=0,"",SUM($B$4:B88))</f>
        <v/>
      </c>
      <c r="D88" s="46" t="e">
        <f>VLOOKUP($N$1&amp;$S$1&amp;A88,抽出!$B$4:$O$1000,6,FALSE)</f>
        <v>#N/A</v>
      </c>
      <c r="E88" s="46"/>
      <c r="F88" s="46"/>
      <c r="G88" s="47" t="e">
        <f>VLOOKUP($N$1&amp;$S$1&amp;A88,抽出!$B$4:$O$1000,7,FALSE)</f>
        <v>#N/A</v>
      </c>
      <c r="H88" s="47"/>
      <c r="I88" s="48" t="e">
        <f>VLOOKUP($N$1&amp;$S$1&amp;A88,抽出!$B$4:$O$1000,8,FALSE)</f>
        <v>#N/A</v>
      </c>
      <c r="J88" s="48"/>
      <c r="K88" s="47" t="e">
        <f>VLOOKUP($N$1&amp;$S$1&amp;A88,抽出!$B$4:$O$1000,9,FALSE)</f>
        <v>#N/A</v>
      </c>
      <c r="L88" s="47"/>
      <c r="M88" s="47"/>
      <c r="N88" s="47"/>
      <c r="O88" s="49" t="e">
        <f>VLOOKUP($N$1&amp;$S$1&amp;A88,抽出!$B$4:$O$1000,10,FALSE)</f>
        <v>#N/A</v>
      </c>
      <c r="P88" s="49"/>
      <c r="Q88" s="49"/>
      <c r="R88" s="44" t="e">
        <f>VLOOKUP($N$1&amp;$S$1&amp;A88,抽出!$B$4:$O$1000,11,FALSE)</f>
        <v>#N/A</v>
      </c>
      <c r="S88" s="46" t="e">
        <f>VLOOKUP($N$1&amp;$S$1&amp;A88,抽出!$B$4:$O$1000,12,FALSE)</f>
        <v>#N/A</v>
      </c>
      <c r="T88" s="46"/>
      <c r="U88" s="46"/>
      <c r="V88" s="33" t="e">
        <f>VLOOKUP($N$1&amp;$S$1&amp;A88,抽出!$B$4:$O$1000,13,FALSE)</f>
        <v>#N/A</v>
      </c>
      <c r="W88" s="34" t="e">
        <f>VLOOKUP($N$1&amp;$S$1&amp;A88,抽出!$B$4:$O$1000,14,FALSE)</f>
        <v>#N/A</v>
      </c>
    </row>
    <row r="89" spans="1:23" x14ac:dyDescent="0.15">
      <c r="A89" s="45">
        <v>86</v>
      </c>
      <c r="B89" s="31">
        <f>IF(COUNTIF($K$4:N89,K89)=1,1,0)</f>
        <v>0</v>
      </c>
      <c r="C89" s="31" t="str">
        <f>IF(B89=0,"",SUM($B$4:B89))</f>
        <v/>
      </c>
      <c r="D89" s="46" t="e">
        <f>VLOOKUP($N$1&amp;$S$1&amp;A89,抽出!$B$4:$O$1000,6,FALSE)</f>
        <v>#N/A</v>
      </c>
      <c r="E89" s="46"/>
      <c r="F89" s="46"/>
      <c r="G89" s="47" t="e">
        <f>VLOOKUP($N$1&amp;$S$1&amp;A89,抽出!$B$4:$O$1000,7,FALSE)</f>
        <v>#N/A</v>
      </c>
      <c r="H89" s="47"/>
      <c r="I89" s="48" t="e">
        <f>VLOOKUP($N$1&amp;$S$1&amp;A89,抽出!$B$4:$O$1000,8,FALSE)</f>
        <v>#N/A</v>
      </c>
      <c r="J89" s="48"/>
      <c r="K89" s="47" t="e">
        <f>VLOOKUP($N$1&amp;$S$1&amp;A89,抽出!$B$4:$O$1000,9,FALSE)</f>
        <v>#N/A</v>
      </c>
      <c r="L89" s="47"/>
      <c r="M89" s="47"/>
      <c r="N89" s="47"/>
      <c r="O89" s="49" t="e">
        <f>VLOOKUP($N$1&amp;$S$1&amp;A89,抽出!$B$4:$O$1000,10,FALSE)</f>
        <v>#N/A</v>
      </c>
      <c r="P89" s="49"/>
      <c r="Q89" s="49"/>
      <c r="R89" s="44" t="e">
        <f>VLOOKUP($N$1&amp;$S$1&amp;A89,抽出!$B$4:$O$1000,11,FALSE)</f>
        <v>#N/A</v>
      </c>
      <c r="S89" s="46" t="e">
        <f>VLOOKUP($N$1&amp;$S$1&amp;A89,抽出!$B$4:$O$1000,12,FALSE)</f>
        <v>#N/A</v>
      </c>
      <c r="T89" s="46"/>
      <c r="U89" s="46"/>
      <c r="V89" s="33" t="e">
        <f>VLOOKUP($N$1&amp;$S$1&amp;A89,抽出!$B$4:$O$1000,13,FALSE)</f>
        <v>#N/A</v>
      </c>
      <c r="W89" s="34" t="e">
        <f>VLOOKUP($N$1&amp;$S$1&amp;A89,抽出!$B$4:$O$1000,14,FALSE)</f>
        <v>#N/A</v>
      </c>
    </row>
    <row r="90" spans="1:23" x14ac:dyDescent="0.15">
      <c r="A90" s="45">
        <v>87</v>
      </c>
      <c r="B90" s="31">
        <f>IF(COUNTIF($K$4:N90,K90)=1,1,0)</f>
        <v>0</v>
      </c>
      <c r="C90" s="31" t="str">
        <f>IF(B90=0,"",SUM($B$4:B90))</f>
        <v/>
      </c>
      <c r="D90" s="46" t="e">
        <f>VLOOKUP($N$1&amp;$S$1&amp;A90,抽出!$B$4:$O$1000,6,FALSE)</f>
        <v>#N/A</v>
      </c>
      <c r="E90" s="46"/>
      <c r="F90" s="46"/>
      <c r="G90" s="47" t="e">
        <f>VLOOKUP($N$1&amp;$S$1&amp;A90,抽出!$B$4:$O$1000,7,FALSE)</f>
        <v>#N/A</v>
      </c>
      <c r="H90" s="47"/>
      <c r="I90" s="48" t="e">
        <f>VLOOKUP($N$1&amp;$S$1&amp;A90,抽出!$B$4:$O$1000,8,FALSE)</f>
        <v>#N/A</v>
      </c>
      <c r="J90" s="48"/>
      <c r="K90" s="47" t="e">
        <f>VLOOKUP($N$1&amp;$S$1&amp;A90,抽出!$B$4:$O$1000,9,FALSE)</f>
        <v>#N/A</v>
      </c>
      <c r="L90" s="47"/>
      <c r="M90" s="47"/>
      <c r="N90" s="47"/>
      <c r="O90" s="49" t="e">
        <f>VLOOKUP($N$1&amp;$S$1&amp;A90,抽出!$B$4:$O$1000,10,FALSE)</f>
        <v>#N/A</v>
      </c>
      <c r="P90" s="49"/>
      <c r="Q90" s="49"/>
      <c r="R90" s="44" t="e">
        <f>VLOOKUP($N$1&amp;$S$1&amp;A90,抽出!$B$4:$O$1000,11,FALSE)</f>
        <v>#N/A</v>
      </c>
      <c r="S90" s="46" t="e">
        <f>VLOOKUP($N$1&amp;$S$1&amp;A90,抽出!$B$4:$O$1000,12,FALSE)</f>
        <v>#N/A</v>
      </c>
      <c r="T90" s="46"/>
      <c r="U90" s="46"/>
      <c r="V90" s="33" t="e">
        <f>VLOOKUP($N$1&amp;$S$1&amp;A90,抽出!$B$4:$O$1000,13,FALSE)</f>
        <v>#N/A</v>
      </c>
      <c r="W90" s="34" t="e">
        <f>VLOOKUP($N$1&amp;$S$1&amp;A90,抽出!$B$4:$O$1000,14,FALSE)</f>
        <v>#N/A</v>
      </c>
    </row>
    <row r="91" spans="1:23" x14ac:dyDescent="0.15">
      <c r="A91" s="45">
        <v>88</v>
      </c>
      <c r="B91" s="31">
        <f>IF(COUNTIF($K$4:N91,K91)=1,1,0)</f>
        <v>0</v>
      </c>
      <c r="C91" s="31" t="str">
        <f>IF(B91=0,"",SUM($B$4:B91))</f>
        <v/>
      </c>
      <c r="D91" s="46" t="e">
        <f>VLOOKUP($N$1&amp;$S$1&amp;A91,抽出!$B$4:$O$1000,6,FALSE)</f>
        <v>#N/A</v>
      </c>
      <c r="E91" s="46"/>
      <c r="F91" s="46"/>
      <c r="G91" s="47" t="e">
        <f>VLOOKUP($N$1&amp;$S$1&amp;A91,抽出!$B$4:$O$1000,7,FALSE)</f>
        <v>#N/A</v>
      </c>
      <c r="H91" s="47"/>
      <c r="I91" s="48" t="e">
        <f>VLOOKUP($N$1&amp;$S$1&amp;A91,抽出!$B$4:$O$1000,8,FALSE)</f>
        <v>#N/A</v>
      </c>
      <c r="J91" s="48"/>
      <c r="K91" s="47" t="e">
        <f>VLOOKUP($N$1&amp;$S$1&amp;A91,抽出!$B$4:$O$1000,9,FALSE)</f>
        <v>#N/A</v>
      </c>
      <c r="L91" s="47"/>
      <c r="M91" s="47"/>
      <c r="N91" s="47"/>
      <c r="O91" s="49" t="e">
        <f>VLOOKUP($N$1&amp;$S$1&amp;A91,抽出!$B$4:$O$1000,10,FALSE)</f>
        <v>#N/A</v>
      </c>
      <c r="P91" s="49"/>
      <c r="Q91" s="49"/>
      <c r="R91" s="44" t="e">
        <f>VLOOKUP($N$1&amp;$S$1&amp;A91,抽出!$B$4:$O$1000,11,FALSE)</f>
        <v>#N/A</v>
      </c>
      <c r="S91" s="46" t="e">
        <f>VLOOKUP($N$1&amp;$S$1&amp;A91,抽出!$B$4:$O$1000,12,FALSE)</f>
        <v>#N/A</v>
      </c>
      <c r="T91" s="46"/>
      <c r="U91" s="46"/>
      <c r="V91" s="33" t="e">
        <f>VLOOKUP($N$1&amp;$S$1&amp;A91,抽出!$B$4:$O$1000,13,FALSE)</f>
        <v>#N/A</v>
      </c>
      <c r="W91" s="34" t="e">
        <f>VLOOKUP($N$1&amp;$S$1&amp;A91,抽出!$B$4:$O$1000,14,FALSE)</f>
        <v>#N/A</v>
      </c>
    </row>
    <row r="92" spans="1:23" x14ac:dyDescent="0.15">
      <c r="A92" s="45">
        <v>89</v>
      </c>
      <c r="B92" s="31">
        <f>IF(COUNTIF($K$4:N92,K92)=1,1,0)</f>
        <v>0</v>
      </c>
      <c r="C92" s="31" t="str">
        <f>IF(B92=0,"",SUM($B$4:B92))</f>
        <v/>
      </c>
      <c r="D92" s="46" t="e">
        <f>VLOOKUP($N$1&amp;$S$1&amp;A92,抽出!$B$4:$O$1000,6,FALSE)</f>
        <v>#N/A</v>
      </c>
      <c r="E92" s="46"/>
      <c r="F92" s="46"/>
      <c r="G92" s="47" t="e">
        <f>VLOOKUP($N$1&amp;$S$1&amp;A92,抽出!$B$4:$O$1000,7,FALSE)</f>
        <v>#N/A</v>
      </c>
      <c r="H92" s="47"/>
      <c r="I92" s="48" t="e">
        <f>VLOOKUP($N$1&amp;$S$1&amp;A92,抽出!$B$4:$O$1000,8,FALSE)</f>
        <v>#N/A</v>
      </c>
      <c r="J92" s="48"/>
      <c r="K92" s="47" t="e">
        <f>VLOOKUP($N$1&amp;$S$1&amp;A92,抽出!$B$4:$O$1000,9,FALSE)</f>
        <v>#N/A</v>
      </c>
      <c r="L92" s="47"/>
      <c r="M92" s="47"/>
      <c r="N92" s="47"/>
      <c r="O92" s="49" t="e">
        <f>VLOOKUP($N$1&amp;$S$1&amp;A92,抽出!$B$4:$O$1000,10,FALSE)</f>
        <v>#N/A</v>
      </c>
      <c r="P92" s="49"/>
      <c r="Q92" s="49"/>
      <c r="R92" s="44" t="e">
        <f>VLOOKUP($N$1&amp;$S$1&amp;A92,抽出!$B$4:$O$1000,11,FALSE)</f>
        <v>#N/A</v>
      </c>
      <c r="S92" s="46" t="e">
        <f>VLOOKUP($N$1&amp;$S$1&amp;A92,抽出!$B$4:$O$1000,12,FALSE)</f>
        <v>#N/A</v>
      </c>
      <c r="T92" s="46"/>
      <c r="U92" s="46"/>
      <c r="V92" s="33" t="e">
        <f>VLOOKUP($N$1&amp;$S$1&amp;A92,抽出!$B$4:$O$1000,13,FALSE)</f>
        <v>#N/A</v>
      </c>
      <c r="W92" s="34" t="e">
        <f>VLOOKUP($N$1&amp;$S$1&amp;A92,抽出!$B$4:$O$1000,14,FALSE)</f>
        <v>#N/A</v>
      </c>
    </row>
    <row r="93" spans="1:23" x14ac:dyDescent="0.15">
      <c r="A93" s="45">
        <v>90</v>
      </c>
      <c r="B93" s="31">
        <f>IF(COUNTIF($K$4:N93,K93)=1,1,0)</f>
        <v>0</v>
      </c>
      <c r="C93" s="31" t="str">
        <f>IF(B93=0,"",SUM($B$4:B93))</f>
        <v/>
      </c>
      <c r="D93" s="46" t="e">
        <f>VLOOKUP($N$1&amp;$S$1&amp;A93,抽出!$B$4:$O$1000,6,FALSE)</f>
        <v>#N/A</v>
      </c>
      <c r="E93" s="46"/>
      <c r="F93" s="46"/>
      <c r="G93" s="47" t="e">
        <f>VLOOKUP($N$1&amp;$S$1&amp;A93,抽出!$B$4:$O$1000,7,FALSE)</f>
        <v>#N/A</v>
      </c>
      <c r="H93" s="47"/>
      <c r="I93" s="48" t="e">
        <f>VLOOKUP($N$1&amp;$S$1&amp;A93,抽出!$B$4:$O$1000,8,FALSE)</f>
        <v>#N/A</v>
      </c>
      <c r="J93" s="48"/>
      <c r="K93" s="47" t="e">
        <f>VLOOKUP($N$1&amp;$S$1&amp;A93,抽出!$B$4:$O$1000,9,FALSE)</f>
        <v>#N/A</v>
      </c>
      <c r="L93" s="47"/>
      <c r="M93" s="47"/>
      <c r="N93" s="47"/>
      <c r="O93" s="49" t="e">
        <f>VLOOKUP($N$1&amp;$S$1&amp;A93,抽出!$B$4:$O$1000,10,FALSE)</f>
        <v>#N/A</v>
      </c>
      <c r="P93" s="49"/>
      <c r="Q93" s="49"/>
      <c r="R93" s="44" t="e">
        <f>VLOOKUP($N$1&amp;$S$1&amp;A93,抽出!$B$4:$O$1000,11,FALSE)</f>
        <v>#N/A</v>
      </c>
      <c r="S93" s="46" t="e">
        <f>VLOOKUP($N$1&amp;$S$1&amp;A93,抽出!$B$4:$O$1000,12,FALSE)</f>
        <v>#N/A</v>
      </c>
      <c r="T93" s="46"/>
      <c r="U93" s="46"/>
      <c r="V93" s="33" t="e">
        <f>VLOOKUP($N$1&amp;$S$1&amp;A93,抽出!$B$4:$O$1000,13,FALSE)</f>
        <v>#N/A</v>
      </c>
      <c r="W93" s="34" t="e">
        <f>VLOOKUP($N$1&amp;$S$1&amp;A93,抽出!$B$4:$O$1000,14,FALSE)</f>
        <v>#N/A</v>
      </c>
    </row>
    <row r="94" spans="1:23" x14ac:dyDescent="0.15">
      <c r="A94" s="45">
        <v>91</v>
      </c>
      <c r="B94" s="31">
        <f>IF(COUNTIF($K$4:N94,K94)=1,1,0)</f>
        <v>0</v>
      </c>
      <c r="C94" s="31" t="str">
        <f>IF(B94=0,"",SUM($B$4:B94))</f>
        <v/>
      </c>
      <c r="D94" s="46" t="e">
        <f>VLOOKUP($N$1&amp;$S$1&amp;A94,抽出!$B$4:$O$1000,6,FALSE)</f>
        <v>#N/A</v>
      </c>
      <c r="E94" s="46"/>
      <c r="F94" s="46"/>
      <c r="G94" s="47" t="e">
        <f>VLOOKUP($N$1&amp;$S$1&amp;A94,抽出!$B$4:$O$1000,7,FALSE)</f>
        <v>#N/A</v>
      </c>
      <c r="H94" s="47"/>
      <c r="I94" s="48" t="e">
        <f>VLOOKUP($N$1&amp;$S$1&amp;A94,抽出!$B$4:$O$1000,8,FALSE)</f>
        <v>#N/A</v>
      </c>
      <c r="J94" s="48"/>
      <c r="K94" s="47" t="e">
        <f>VLOOKUP($N$1&amp;$S$1&amp;A94,抽出!$B$4:$O$1000,9,FALSE)</f>
        <v>#N/A</v>
      </c>
      <c r="L94" s="47"/>
      <c r="M94" s="47"/>
      <c r="N94" s="47"/>
      <c r="O94" s="49" t="e">
        <f>VLOOKUP($N$1&amp;$S$1&amp;A94,抽出!$B$4:$O$1000,10,FALSE)</f>
        <v>#N/A</v>
      </c>
      <c r="P94" s="49"/>
      <c r="Q94" s="49"/>
      <c r="R94" s="44" t="e">
        <f>VLOOKUP($N$1&amp;$S$1&amp;A94,抽出!$B$4:$O$1000,11,FALSE)</f>
        <v>#N/A</v>
      </c>
      <c r="S94" s="46" t="e">
        <f>VLOOKUP($N$1&amp;$S$1&amp;A94,抽出!$B$4:$O$1000,12,FALSE)</f>
        <v>#N/A</v>
      </c>
      <c r="T94" s="46"/>
      <c r="U94" s="46"/>
      <c r="V94" s="33" t="e">
        <f>VLOOKUP($N$1&amp;$S$1&amp;A94,抽出!$B$4:$O$1000,13,FALSE)</f>
        <v>#N/A</v>
      </c>
      <c r="W94" s="34" t="e">
        <f>VLOOKUP($N$1&amp;$S$1&amp;A94,抽出!$B$4:$O$1000,14,FALSE)</f>
        <v>#N/A</v>
      </c>
    </row>
    <row r="95" spans="1:23" x14ac:dyDescent="0.15">
      <c r="A95" s="45">
        <v>92</v>
      </c>
      <c r="B95" s="31">
        <f>IF(COUNTIF($K$4:N95,K95)=1,1,0)</f>
        <v>0</v>
      </c>
      <c r="C95" s="31" t="str">
        <f>IF(B95=0,"",SUM($B$4:B95))</f>
        <v/>
      </c>
      <c r="D95" s="46" t="e">
        <f>VLOOKUP($N$1&amp;$S$1&amp;A95,抽出!$B$4:$O$1000,6,FALSE)</f>
        <v>#N/A</v>
      </c>
      <c r="E95" s="46"/>
      <c r="F95" s="46"/>
      <c r="G95" s="47" t="e">
        <f>VLOOKUP($N$1&amp;$S$1&amp;A95,抽出!$B$4:$O$1000,7,FALSE)</f>
        <v>#N/A</v>
      </c>
      <c r="H95" s="47"/>
      <c r="I95" s="48" t="e">
        <f>VLOOKUP($N$1&amp;$S$1&amp;A95,抽出!$B$4:$O$1000,8,FALSE)</f>
        <v>#N/A</v>
      </c>
      <c r="J95" s="48"/>
      <c r="K95" s="47" t="e">
        <f>VLOOKUP($N$1&amp;$S$1&amp;A95,抽出!$B$4:$O$1000,9,FALSE)</f>
        <v>#N/A</v>
      </c>
      <c r="L95" s="47"/>
      <c r="M95" s="47"/>
      <c r="N95" s="47"/>
      <c r="O95" s="49" t="e">
        <f>VLOOKUP($N$1&amp;$S$1&amp;A95,抽出!$B$4:$O$1000,10,FALSE)</f>
        <v>#N/A</v>
      </c>
      <c r="P95" s="49"/>
      <c r="Q95" s="49"/>
      <c r="R95" s="44" t="e">
        <f>VLOOKUP($N$1&amp;$S$1&amp;A95,抽出!$B$4:$O$1000,11,FALSE)</f>
        <v>#N/A</v>
      </c>
      <c r="S95" s="46" t="e">
        <f>VLOOKUP($N$1&amp;$S$1&amp;A95,抽出!$B$4:$O$1000,12,FALSE)</f>
        <v>#N/A</v>
      </c>
      <c r="T95" s="46"/>
      <c r="U95" s="46"/>
      <c r="V95" s="33" t="e">
        <f>VLOOKUP($N$1&amp;$S$1&amp;A95,抽出!$B$4:$O$1000,13,FALSE)</f>
        <v>#N/A</v>
      </c>
      <c r="W95" s="34" t="e">
        <f>VLOOKUP($N$1&amp;$S$1&amp;A95,抽出!$B$4:$O$1000,14,FALSE)</f>
        <v>#N/A</v>
      </c>
    </row>
    <row r="96" spans="1:23" x14ac:dyDescent="0.15">
      <c r="A96" s="45">
        <v>93</v>
      </c>
      <c r="B96" s="31">
        <f>IF(COUNTIF($K$4:N96,K96)=1,1,0)</f>
        <v>0</v>
      </c>
      <c r="C96" s="31" t="str">
        <f>IF(B96=0,"",SUM($B$4:B96))</f>
        <v/>
      </c>
      <c r="D96" s="46" t="e">
        <f>VLOOKUP($N$1&amp;$S$1&amp;A96,抽出!$B$4:$O$1000,6,FALSE)</f>
        <v>#N/A</v>
      </c>
      <c r="E96" s="46"/>
      <c r="F96" s="46"/>
      <c r="G96" s="47" t="e">
        <f>VLOOKUP($N$1&amp;$S$1&amp;A96,抽出!$B$4:$O$1000,7,FALSE)</f>
        <v>#N/A</v>
      </c>
      <c r="H96" s="47"/>
      <c r="I96" s="48" t="e">
        <f>VLOOKUP($N$1&amp;$S$1&amp;A96,抽出!$B$4:$O$1000,8,FALSE)</f>
        <v>#N/A</v>
      </c>
      <c r="J96" s="48"/>
      <c r="K96" s="47" t="e">
        <f>VLOOKUP($N$1&amp;$S$1&amp;A96,抽出!$B$4:$O$1000,9,FALSE)</f>
        <v>#N/A</v>
      </c>
      <c r="L96" s="47"/>
      <c r="M96" s="47"/>
      <c r="N96" s="47"/>
      <c r="O96" s="49" t="e">
        <f>VLOOKUP($N$1&amp;$S$1&amp;A96,抽出!$B$4:$O$1000,10,FALSE)</f>
        <v>#N/A</v>
      </c>
      <c r="P96" s="49"/>
      <c r="Q96" s="49"/>
      <c r="R96" s="44" t="e">
        <f>VLOOKUP($N$1&amp;$S$1&amp;A96,抽出!$B$4:$O$1000,11,FALSE)</f>
        <v>#N/A</v>
      </c>
      <c r="S96" s="46" t="e">
        <f>VLOOKUP($N$1&amp;$S$1&amp;A96,抽出!$B$4:$O$1000,12,FALSE)</f>
        <v>#N/A</v>
      </c>
      <c r="T96" s="46"/>
      <c r="U96" s="46"/>
      <c r="V96" s="33" t="e">
        <f>VLOOKUP($N$1&amp;$S$1&amp;A96,抽出!$B$4:$O$1000,13,FALSE)</f>
        <v>#N/A</v>
      </c>
      <c r="W96" s="34" t="e">
        <f>VLOOKUP($N$1&amp;$S$1&amp;A96,抽出!$B$4:$O$1000,14,FALSE)</f>
        <v>#N/A</v>
      </c>
    </row>
    <row r="97" spans="1:23" x14ac:dyDescent="0.15">
      <c r="A97" s="45">
        <v>94</v>
      </c>
      <c r="B97" s="31">
        <f>IF(COUNTIF($K$4:N97,K97)=1,1,0)</f>
        <v>0</v>
      </c>
      <c r="C97" s="31" t="str">
        <f>IF(B97=0,"",SUM($B$4:B97))</f>
        <v/>
      </c>
      <c r="D97" s="46" t="e">
        <f>VLOOKUP($N$1&amp;$S$1&amp;A97,抽出!$B$4:$O$1000,6,FALSE)</f>
        <v>#N/A</v>
      </c>
      <c r="E97" s="46"/>
      <c r="F97" s="46"/>
      <c r="G97" s="47" t="e">
        <f>VLOOKUP($N$1&amp;$S$1&amp;A97,抽出!$B$4:$O$1000,7,FALSE)</f>
        <v>#N/A</v>
      </c>
      <c r="H97" s="47"/>
      <c r="I97" s="48" t="e">
        <f>VLOOKUP($N$1&amp;$S$1&amp;A97,抽出!$B$4:$O$1000,8,FALSE)</f>
        <v>#N/A</v>
      </c>
      <c r="J97" s="48"/>
      <c r="K97" s="47" t="e">
        <f>VLOOKUP($N$1&amp;$S$1&amp;A97,抽出!$B$4:$O$1000,9,FALSE)</f>
        <v>#N/A</v>
      </c>
      <c r="L97" s="47"/>
      <c r="M97" s="47"/>
      <c r="N97" s="47"/>
      <c r="O97" s="49" t="e">
        <f>VLOOKUP($N$1&amp;$S$1&amp;A97,抽出!$B$4:$O$1000,10,FALSE)</f>
        <v>#N/A</v>
      </c>
      <c r="P97" s="49"/>
      <c r="Q97" s="49"/>
      <c r="R97" s="44" t="e">
        <f>VLOOKUP($N$1&amp;$S$1&amp;A97,抽出!$B$4:$O$1000,11,FALSE)</f>
        <v>#N/A</v>
      </c>
      <c r="S97" s="46" t="e">
        <f>VLOOKUP($N$1&amp;$S$1&amp;A97,抽出!$B$4:$O$1000,12,FALSE)</f>
        <v>#N/A</v>
      </c>
      <c r="T97" s="46"/>
      <c r="U97" s="46"/>
      <c r="V97" s="33" t="e">
        <f>VLOOKUP($N$1&amp;$S$1&amp;A97,抽出!$B$4:$O$1000,13,FALSE)</f>
        <v>#N/A</v>
      </c>
      <c r="W97" s="34" t="e">
        <f>VLOOKUP($N$1&amp;$S$1&amp;A97,抽出!$B$4:$O$1000,14,FALSE)</f>
        <v>#N/A</v>
      </c>
    </row>
    <row r="98" spans="1:23" x14ac:dyDescent="0.15">
      <c r="A98" s="45">
        <v>95</v>
      </c>
      <c r="B98" s="31">
        <f>IF(COUNTIF($K$4:N98,K98)=1,1,0)</f>
        <v>0</v>
      </c>
      <c r="C98" s="31" t="str">
        <f>IF(B98=0,"",SUM($B$4:B98))</f>
        <v/>
      </c>
      <c r="D98" s="46" t="e">
        <f>VLOOKUP($N$1&amp;$S$1&amp;A98,抽出!$B$4:$O$1000,6,FALSE)</f>
        <v>#N/A</v>
      </c>
      <c r="E98" s="46"/>
      <c r="F98" s="46"/>
      <c r="G98" s="47" t="e">
        <f>VLOOKUP($N$1&amp;$S$1&amp;A98,抽出!$B$4:$O$1000,7,FALSE)</f>
        <v>#N/A</v>
      </c>
      <c r="H98" s="47"/>
      <c r="I98" s="48" t="e">
        <f>VLOOKUP($N$1&amp;$S$1&amp;A98,抽出!$B$4:$O$1000,8,FALSE)</f>
        <v>#N/A</v>
      </c>
      <c r="J98" s="48"/>
      <c r="K98" s="47" t="e">
        <f>VLOOKUP($N$1&amp;$S$1&amp;A98,抽出!$B$4:$O$1000,9,FALSE)</f>
        <v>#N/A</v>
      </c>
      <c r="L98" s="47"/>
      <c r="M98" s="47"/>
      <c r="N98" s="47"/>
      <c r="O98" s="49" t="e">
        <f>VLOOKUP($N$1&amp;$S$1&amp;A98,抽出!$B$4:$O$1000,10,FALSE)</f>
        <v>#N/A</v>
      </c>
      <c r="P98" s="49"/>
      <c r="Q98" s="49"/>
      <c r="R98" s="44" t="e">
        <f>VLOOKUP($N$1&amp;$S$1&amp;A98,抽出!$B$4:$O$1000,11,FALSE)</f>
        <v>#N/A</v>
      </c>
      <c r="S98" s="46" t="e">
        <f>VLOOKUP($N$1&amp;$S$1&amp;A98,抽出!$B$4:$O$1000,12,FALSE)</f>
        <v>#N/A</v>
      </c>
      <c r="T98" s="46"/>
      <c r="U98" s="46"/>
      <c r="V98" s="33" t="e">
        <f>VLOOKUP($N$1&amp;$S$1&amp;A98,抽出!$B$4:$O$1000,13,FALSE)</f>
        <v>#N/A</v>
      </c>
      <c r="W98" s="34" t="e">
        <f>VLOOKUP($N$1&amp;$S$1&amp;A98,抽出!$B$4:$O$1000,14,FALSE)</f>
        <v>#N/A</v>
      </c>
    </row>
    <row r="99" spans="1:23" x14ac:dyDescent="0.15">
      <c r="A99" s="45">
        <v>96</v>
      </c>
      <c r="B99" s="31">
        <f>IF(COUNTIF($K$4:N99,K99)=1,1,0)</f>
        <v>0</v>
      </c>
      <c r="C99" s="31" t="str">
        <f>IF(B99=0,"",SUM($B$4:B99))</f>
        <v/>
      </c>
      <c r="D99" s="46" t="e">
        <f>VLOOKUP($N$1&amp;$S$1&amp;A99,抽出!$B$4:$O$1000,6,FALSE)</f>
        <v>#N/A</v>
      </c>
      <c r="E99" s="46"/>
      <c r="F99" s="46"/>
      <c r="G99" s="47" t="e">
        <f>VLOOKUP($N$1&amp;$S$1&amp;A99,抽出!$B$4:$O$1000,7,FALSE)</f>
        <v>#N/A</v>
      </c>
      <c r="H99" s="47"/>
      <c r="I99" s="48" t="e">
        <f>VLOOKUP($N$1&amp;$S$1&amp;A99,抽出!$B$4:$O$1000,8,FALSE)</f>
        <v>#N/A</v>
      </c>
      <c r="J99" s="48"/>
      <c r="K99" s="47" t="e">
        <f>VLOOKUP($N$1&amp;$S$1&amp;A99,抽出!$B$4:$O$1000,9,FALSE)</f>
        <v>#N/A</v>
      </c>
      <c r="L99" s="47"/>
      <c r="M99" s="47"/>
      <c r="N99" s="47"/>
      <c r="O99" s="49" t="e">
        <f>VLOOKUP($N$1&amp;$S$1&amp;A99,抽出!$B$4:$O$1000,10,FALSE)</f>
        <v>#N/A</v>
      </c>
      <c r="P99" s="49"/>
      <c r="Q99" s="49"/>
      <c r="R99" s="44" t="e">
        <f>VLOOKUP($N$1&amp;$S$1&amp;A99,抽出!$B$4:$O$1000,11,FALSE)</f>
        <v>#N/A</v>
      </c>
      <c r="S99" s="46" t="e">
        <f>VLOOKUP($N$1&amp;$S$1&amp;A99,抽出!$B$4:$O$1000,12,FALSE)</f>
        <v>#N/A</v>
      </c>
      <c r="T99" s="46"/>
      <c r="U99" s="46"/>
      <c r="V99" s="33" t="e">
        <f>VLOOKUP($N$1&amp;$S$1&amp;A99,抽出!$B$4:$O$1000,13,FALSE)</f>
        <v>#N/A</v>
      </c>
      <c r="W99" s="34" t="e">
        <f>VLOOKUP($N$1&amp;$S$1&amp;A99,抽出!$B$4:$O$1000,14,FALSE)</f>
        <v>#N/A</v>
      </c>
    </row>
    <row r="100" spans="1:23" x14ac:dyDescent="0.15">
      <c r="A100" s="45">
        <v>97</v>
      </c>
      <c r="B100" s="31">
        <f>IF(COUNTIF($K$4:N100,K100)=1,1,0)</f>
        <v>0</v>
      </c>
      <c r="C100" s="31" t="str">
        <f>IF(B100=0,"",SUM($B$4:B100))</f>
        <v/>
      </c>
      <c r="D100" s="46" t="e">
        <f>VLOOKUP($N$1&amp;$S$1&amp;A100,抽出!$B$4:$O$1000,6,FALSE)</f>
        <v>#N/A</v>
      </c>
      <c r="E100" s="46"/>
      <c r="F100" s="46"/>
      <c r="G100" s="47" t="e">
        <f>VLOOKUP($N$1&amp;$S$1&amp;A100,抽出!$B$4:$O$1000,7,FALSE)</f>
        <v>#N/A</v>
      </c>
      <c r="H100" s="47"/>
      <c r="I100" s="48" t="e">
        <f>VLOOKUP($N$1&amp;$S$1&amp;A100,抽出!$B$4:$O$1000,8,FALSE)</f>
        <v>#N/A</v>
      </c>
      <c r="J100" s="48"/>
      <c r="K100" s="47" t="e">
        <f>VLOOKUP($N$1&amp;$S$1&amp;A100,抽出!$B$4:$O$1000,9,FALSE)</f>
        <v>#N/A</v>
      </c>
      <c r="L100" s="47"/>
      <c r="M100" s="47"/>
      <c r="N100" s="47"/>
      <c r="O100" s="49" t="e">
        <f>VLOOKUP($N$1&amp;$S$1&amp;A100,抽出!$B$4:$O$1000,10,FALSE)</f>
        <v>#N/A</v>
      </c>
      <c r="P100" s="49"/>
      <c r="Q100" s="49"/>
      <c r="R100" s="44" t="e">
        <f>VLOOKUP($N$1&amp;$S$1&amp;A100,抽出!$B$4:$O$1000,11,FALSE)</f>
        <v>#N/A</v>
      </c>
      <c r="S100" s="46" t="e">
        <f>VLOOKUP($N$1&amp;$S$1&amp;A100,抽出!$B$4:$O$1000,12,FALSE)</f>
        <v>#N/A</v>
      </c>
      <c r="T100" s="46"/>
      <c r="U100" s="46"/>
      <c r="V100" s="33" t="e">
        <f>VLOOKUP($N$1&amp;$S$1&amp;A100,抽出!$B$4:$O$1000,13,FALSE)</f>
        <v>#N/A</v>
      </c>
      <c r="W100" s="34" t="e">
        <f>VLOOKUP($N$1&amp;$S$1&amp;A100,抽出!$B$4:$O$1000,14,FALSE)</f>
        <v>#N/A</v>
      </c>
    </row>
    <row r="101" spans="1:23" x14ac:dyDescent="0.15">
      <c r="A101" s="45">
        <v>98</v>
      </c>
      <c r="B101" s="31">
        <f>IF(COUNTIF($K$4:N101,K101)=1,1,0)</f>
        <v>0</v>
      </c>
      <c r="C101" s="31" t="str">
        <f>IF(B101=0,"",SUM($B$4:B101))</f>
        <v/>
      </c>
      <c r="D101" s="46" t="e">
        <f>VLOOKUP($N$1&amp;$S$1&amp;A101,抽出!$B$4:$O$1000,6,FALSE)</f>
        <v>#N/A</v>
      </c>
      <c r="E101" s="46"/>
      <c r="F101" s="46"/>
      <c r="G101" s="47" t="e">
        <f>VLOOKUP($N$1&amp;$S$1&amp;A101,抽出!$B$4:$O$1000,7,FALSE)</f>
        <v>#N/A</v>
      </c>
      <c r="H101" s="47"/>
      <c r="I101" s="48" t="e">
        <f>VLOOKUP($N$1&amp;$S$1&amp;A101,抽出!$B$4:$O$1000,8,FALSE)</f>
        <v>#N/A</v>
      </c>
      <c r="J101" s="48"/>
      <c r="K101" s="47" t="e">
        <f>VLOOKUP($N$1&amp;$S$1&amp;A101,抽出!$B$4:$O$1000,9,FALSE)</f>
        <v>#N/A</v>
      </c>
      <c r="L101" s="47"/>
      <c r="M101" s="47"/>
      <c r="N101" s="47"/>
      <c r="O101" s="49" t="e">
        <f>VLOOKUP($N$1&amp;$S$1&amp;A101,抽出!$B$4:$O$1000,10,FALSE)</f>
        <v>#N/A</v>
      </c>
      <c r="P101" s="49"/>
      <c r="Q101" s="49"/>
      <c r="R101" s="44" t="e">
        <f>VLOOKUP($N$1&amp;$S$1&amp;A101,抽出!$B$4:$O$1000,11,FALSE)</f>
        <v>#N/A</v>
      </c>
      <c r="S101" s="46" t="e">
        <f>VLOOKUP($N$1&amp;$S$1&amp;A101,抽出!$B$4:$O$1000,12,FALSE)</f>
        <v>#N/A</v>
      </c>
      <c r="T101" s="46"/>
      <c r="U101" s="46"/>
      <c r="V101" s="33" t="e">
        <f>VLOOKUP($N$1&amp;$S$1&amp;A101,抽出!$B$4:$O$1000,13,FALSE)</f>
        <v>#N/A</v>
      </c>
      <c r="W101" s="34" t="e">
        <f>VLOOKUP($N$1&amp;$S$1&amp;A101,抽出!$B$4:$O$1000,14,FALSE)</f>
        <v>#N/A</v>
      </c>
    </row>
    <row r="102" spans="1:23" x14ac:dyDescent="0.15">
      <c r="A102" s="45">
        <v>99</v>
      </c>
      <c r="B102" s="31">
        <f>IF(COUNTIF($K$4:N102,K102)=1,1,0)</f>
        <v>0</v>
      </c>
      <c r="C102" s="31" t="str">
        <f>IF(B102=0,"",SUM($B$4:B102))</f>
        <v/>
      </c>
      <c r="D102" s="46" t="e">
        <f>VLOOKUP($N$1&amp;$S$1&amp;A102,抽出!$B$4:$O$1000,6,FALSE)</f>
        <v>#N/A</v>
      </c>
      <c r="E102" s="46"/>
      <c r="F102" s="46"/>
      <c r="G102" s="47" t="e">
        <f>VLOOKUP($N$1&amp;$S$1&amp;A102,抽出!$B$4:$O$1000,7,FALSE)</f>
        <v>#N/A</v>
      </c>
      <c r="H102" s="47"/>
      <c r="I102" s="48" t="e">
        <f>VLOOKUP($N$1&amp;$S$1&amp;A102,抽出!$B$4:$O$1000,8,FALSE)</f>
        <v>#N/A</v>
      </c>
      <c r="J102" s="48"/>
      <c r="K102" s="47" t="e">
        <f>VLOOKUP($N$1&amp;$S$1&amp;A102,抽出!$B$4:$O$1000,9,FALSE)</f>
        <v>#N/A</v>
      </c>
      <c r="L102" s="47"/>
      <c r="M102" s="47"/>
      <c r="N102" s="47"/>
      <c r="O102" s="49" t="e">
        <f>VLOOKUP($N$1&amp;$S$1&amp;A102,抽出!$B$4:$O$1000,10,FALSE)</f>
        <v>#N/A</v>
      </c>
      <c r="P102" s="49"/>
      <c r="Q102" s="49"/>
      <c r="R102" s="44" t="e">
        <f>VLOOKUP($N$1&amp;$S$1&amp;A102,抽出!$B$4:$O$1000,11,FALSE)</f>
        <v>#N/A</v>
      </c>
      <c r="S102" s="46" t="e">
        <f>VLOOKUP($N$1&amp;$S$1&amp;A102,抽出!$B$4:$O$1000,12,FALSE)</f>
        <v>#N/A</v>
      </c>
      <c r="T102" s="46"/>
      <c r="U102" s="46"/>
      <c r="V102" s="33" t="e">
        <f>VLOOKUP($N$1&amp;$S$1&amp;A102,抽出!$B$4:$O$1000,13,FALSE)</f>
        <v>#N/A</v>
      </c>
      <c r="W102" s="34" t="e">
        <f>VLOOKUP($N$1&amp;$S$1&amp;A102,抽出!$B$4:$O$1000,14,FALSE)</f>
        <v>#N/A</v>
      </c>
    </row>
    <row r="103" spans="1:23" x14ac:dyDescent="0.15">
      <c r="A103" s="45">
        <v>100</v>
      </c>
      <c r="B103" s="31">
        <f>IF(COUNTIF($K$4:N103,K103)=1,1,0)</f>
        <v>0</v>
      </c>
      <c r="C103" s="31" t="str">
        <f>IF(B103=0,"",SUM($B$4:B103))</f>
        <v/>
      </c>
      <c r="D103" s="46" t="e">
        <f>VLOOKUP($N$1&amp;$S$1&amp;A103,抽出!$B$4:$O$1000,6,FALSE)</f>
        <v>#N/A</v>
      </c>
      <c r="E103" s="46"/>
      <c r="F103" s="46"/>
      <c r="G103" s="47" t="e">
        <f>VLOOKUP($N$1&amp;$S$1&amp;A103,抽出!$B$4:$O$1000,7,FALSE)</f>
        <v>#N/A</v>
      </c>
      <c r="H103" s="47"/>
      <c r="I103" s="48" t="e">
        <f>VLOOKUP($N$1&amp;$S$1&amp;A103,抽出!$B$4:$O$1000,8,FALSE)</f>
        <v>#N/A</v>
      </c>
      <c r="J103" s="48"/>
      <c r="K103" s="47" t="e">
        <f>VLOOKUP($N$1&amp;$S$1&amp;A103,抽出!$B$4:$O$1000,9,FALSE)</f>
        <v>#N/A</v>
      </c>
      <c r="L103" s="47"/>
      <c r="M103" s="47"/>
      <c r="N103" s="47"/>
      <c r="O103" s="49" t="e">
        <f>VLOOKUP($N$1&amp;$S$1&amp;A103,抽出!$B$4:$O$1000,10,FALSE)</f>
        <v>#N/A</v>
      </c>
      <c r="P103" s="49"/>
      <c r="Q103" s="49"/>
      <c r="R103" s="44" t="e">
        <f>VLOOKUP($N$1&amp;$S$1&amp;A103,抽出!$B$4:$O$1000,11,FALSE)</f>
        <v>#N/A</v>
      </c>
      <c r="S103" s="46" t="e">
        <f>VLOOKUP($N$1&amp;$S$1&amp;A103,抽出!$B$4:$O$1000,12,FALSE)</f>
        <v>#N/A</v>
      </c>
      <c r="T103" s="46"/>
      <c r="U103" s="46"/>
      <c r="V103" s="33" t="e">
        <f>VLOOKUP($N$1&amp;$S$1&amp;A103,抽出!$B$4:$O$1000,13,FALSE)</f>
        <v>#N/A</v>
      </c>
      <c r="W103" s="34" t="e">
        <f>VLOOKUP($N$1&amp;$S$1&amp;A103,抽出!$B$4:$O$1000,14,FALSE)</f>
        <v>#N/A</v>
      </c>
    </row>
  </sheetData>
  <sheetProtection selectLockedCells="1" autoFilter="0"/>
  <mergeCells count="611">
    <mergeCell ref="I50:J50"/>
    <mergeCell ref="I51:J51"/>
    <mergeCell ref="I52:J52"/>
    <mergeCell ref="I53:J53"/>
    <mergeCell ref="A1:K1"/>
    <mergeCell ref="L1:M1"/>
    <mergeCell ref="S1:W1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D53:F53"/>
    <mergeCell ref="G53:H53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D36:F36"/>
    <mergeCell ref="G36:H36"/>
    <mergeCell ref="D37:F37"/>
    <mergeCell ref="G37:H37"/>
    <mergeCell ref="D38:F38"/>
    <mergeCell ref="G38:H38"/>
    <mergeCell ref="D51:F51"/>
    <mergeCell ref="G51:H51"/>
    <mergeCell ref="D52:F52"/>
    <mergeCell ref="G52:H52"/>
    <mergeCell ref="D42:F42"/>
    <mergeCell ref="G42:H42"/>
    <mergeCell ref="D43:F43"/>
    <mergeCell ref="G43:H43"/>
    <mergeCell ref="D44:F44"/>
    <mergeCell ref="G44:H44"/>
    <mergeCell ref="D39:F39"/>
    <mergeCell ref="G39:H39"/>
    <mergeCell ref="D40:F40"/>
    <mergeCell ref="G40:H40"/>
    <mergeCell ref="D41:F41"/>
    <mergeCell ref="G41:H41"/>
    <mergeCell ref="D35:F35"/>
    <mergeCell ref="G35:H35"/>
    <mergeCell ref="D30:F30"/>
    <mergeCell ref="G30:H30"/>
    <mergeCell ref="D31:F31"/>
    <mergeCell ref="G31:H31"/>
    <mergeCell ref="D32:F32"/>
    <mergeCell ref="G32:H32"/>
    <mergeCell ref="D27:F27"/>
    <mergeCell ref="G27:H27"/>
    <mergeCell ref="D28:F28"/>
    <mergeCell ref="G28:H28"/>
    <mergeCell ref="D29:F29"/>
    <mergeCell ref="G29:H29"/>
    <mergeCell ref="D18:F18"/>
    <mergeCell ref="G18:H18"/>
    <mergeCell ref="D19:F19"/>
    <mergeCell ref="G19:H19"/>
    <mergeCell ref="D20:F20"/>
    <mergeCell ref="G20:H20"/>
    <mergeCell ref="D33:F33"/>
    <mergeCell ref="G33:H33"/>
    <mergeCell ref="D34:F34"/>
    <mergeCell ref="G34:H34"/>
    <mergeCell ref="D24:F24"/>
    <mergeCell ref="G24:H24"/>
    <mergeCell ref="D25:F25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D8:F8"/>
    <mergeCell ref="G8:H8"/>
    <mergeCell ref="D9:F9"/>
    <mergeCell ref="G9:H9"/>
    <mergeCell ref="D10:F10"/>
    <mergeCell ref="G10:H10"/>
    <mergeCell ref="D11:F11"/>
    <mergeCell ref="G11:H11"/>
    <mergeCell ref="D12:F12"/>
    <mergeCell ref="O47:Q47"/>
    <mergeCell ref="O48:Q48"/>
    <mergeCell ref="S18:U18"/>
    <mergeCell ref="S19:U19"/>
    <mergeCell ref="S20:U20"/>
    <mergeCell ref="S21:U21"/>
    <mergeCell ref="S22:U22"/>
    <mergeCell ref="S53:U53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S29:U29"/>
    <mergeCell ref="O19:Q19"/>
    <mergeCell ref="O20:Q20"/>
    <mergeCell ref="S32:U32"/>
    <mergeCell ref="S23:U23"/>
    <mergeCell ref="S24:U24"/>
    <mergeCell ref="S25:U25"/>
    <mergeCell ref="S26:U26"/>
    <mergeCell ref="S27:U27"/>
    <mergeCell ref="O46:Q46"/>
    <mergeCell ref="S30:U30"/>
    <mergeCell ref="S31:U31"/>
    <mergeCell ref="S14:U14"/>
    <mergeCell ref="S15:U15"/>
    <mergeCell ref="S16:U16"/>
    <mergeCell ref="S17:U17"/>
    <mergeCell ref="S33:U33"/>
    <mergeCell ref="S34:U34"/>
    <mergeCell ref="S35:U35"/>
    <mergeCell ref="S36:U36"/>
    <mergeCell ref="S37:U37"/>
    <mergeCell ref="S28:U28"/>
    <mergeCell ref="S5:U5"/>
    <mergeCell ref="S6:U6"/>
    <mergeCell ref="S7:U7"/>
    <mergeCell ref="S8:U8"/>
    <mergeCell ref="S9:U9"/>
    <mergeCell ref="S10:U10"/>
    <mergeCell ref="S11:U11"/>
    <mergeCell ref="S12:U12"/>
    <mergeCell ref="S13:U13"/>
    <mergeCell ref="O51:Q51"/>
    <mergeCell ref="O52:Q52"/>
    <mergeCell ref="O53:Q53"/>
    <mergeCell ref="O15:Q15"/>
    <mergeCell ref="O6:Q6"/>
    <mergeCell ref="O7:Q7"/>
    <mergeCell ref="O8:Q8"/>
    <mergeCell ref="O9:Q9"/>
    <mergeCell ref="O10:Q10"/>
    <mergeCell ref="O41:Q41"/>
    <mergeCell ref="O42:Q42"/>
    <mergeCell ref="O43:Q43"/>
    <mergeCell ref="O44:Q44"/>
    <mergeCell ref="O45:Q45"/>
    <mergeCell ref="O36:Q36"/>
    <mergeCell ref="O37:Q37"/>
    <mergeCell ref="O38:Q38"/>
    <mergeCell ref="O39:Q39"/>
    <mergeCell ref="O40:Q40"/>
    <mergeCell ref="O31:Q31"/>
    <mergeCell ref="O32:Q32"/>
    <mergeCell ref="O49:Q49"/>
    <mergeCell ref="O50:Q50"/>
    <mergeCell ref="O18:Q18"/>
    <mergeCell ref="K39:N39"/>
    <mergeCell ref="K40:N40"/>
    <mergeCell ref="K41:N41"/>
    <mergeCell ref="K42:N42"/>
    <mergeCell ref="K43:N43"/>
    <mergeCell ref="O21:Q21"/>
    <mergeCell ref="O22:Q22"/>
    <mergeCell ref="O23:Q23"/>
    <mergeCell ref="O24:Q24"/>
    <mergeCell ref="O25:Q25"/>
    <mergeCell ref="O33:Q33"/>
    <mergeCell ref="O34:Q34"/>
    <mergeCell ref="O35:Q35"/>
    <mergeCell ref="O26:Q26"/>
    <mergeCell ref="O27:Q27"/>
    <mergeCell ref="O28:Q28"/>
    <mergeCell ref="O29:Q29"/>
    <mergeCell ref="O30:Q30"/>
    <mergeCell ref="K49:N49"/>
    <mergeCell ref="K50:N50"/>
    <mergeCell ref="K51:N51"/>
    <mergeCell ref="K52:N52"/>
    <mergeCell ref="K53:N53"/>
    <mergeCell ref="K44:N44"/>
    <mergeCell ref="K45:N45"/>
    <mergeCell ref="K46:N46"/>
    <mergeCell ref="K47:N47"/>
    <mergeCell ref="K48:N48"/>
    <mergeCell ref="S3:U3"/>
    <mergeCell ref="K34:N34"/>
    <mergeCell ref="K35:N35"/>
    <mergeCell ref="K36:N36"/>
    <mergeCell ref="K37:N37"/>
    <mergeCell ref="K38:N38"/>
    <mergeCell ref="K29:N29"/>
    <mergeCell ref="K30:N30"/>
    <mergeCell ref="K31:N31"/>
    <mergeCell ref="K32:N32"/>
    <mergeCell ref="K33:N33"/>
    <mergeCell ref="K24:N24"/>
    <mergeCell ref="K25:N25"/>
    <mergeCell ref="K26:N26"/>
    <mergeCell ref="K27:N27"/>
    <mergeCell ref="K28:N28"/>
    <mergeCell ref="K19:N19"/>
    <mergeCell ref="K20:N20"/>
    <mergeCell ref="K21:N21"/>
    <mergeCell ref="K22:N22"/>
    <mergeCell ref="K23:N23"/>
    <mergeCell ref="O4:Q4"/>
    <mergeCell ref="S4:U4"/>
    <mergeCell ref="O5:Q5"/>
    <mergeCell ref="G17:H17"/>
    <mergeCell ref="G12:H12"/>
    <mergeCell ref="D13:F13"/>
    <mergeCell ref="G13:H13"/>
    <mergeCell ref="D14:F14"/>
    <mergeCell ref="G14:H14"/>
    <mergeCell ref="I3:J3"/>
    <mergeCell ref="I4:J4"/>
    <mergeCell ref="Q1:R1"/>
    <mergeCell ref="N1:P1"/>
    <mergeCell ref="K3:N3"/>
    <mergeCell ref="O3:Q3"/>
    <mergeCell ref="O11:Q11"/>
    <mergeCell ref="O12:Q12"/>
    <mergeCell ref="O13:Q13"/>
    <mergeCell ref="O14:Q14"/>
    <mergeCell ref="O16:Q16"/>
    <mergeCell ref="O17:Q17"/>
    <mergeCell ref="D5:F5"/>
    <mergeCell ref="G5:H5"/>
    <mergeCell ref="D6:F6"/>
    <mergeCell ref="G6:H6"/>
    <mergeCell ref="D7:F7"/>
    <mergeCell ref="G7:H7"/>
    <mergeCell ref="G3:H3"/>
    <mergeCell ref="D3:F3"/>
    <mergeCell ref="K14:N14"/>
    <mergeCell ref="K15:N15"/>
    <mergeCell ref="K16:N16"/>
    <mergeCell ref="K17:N17"/>
    <mergeCell ref="K18:N18"/>
    <mergeCell ref="K9:N9"/>
    <mergeCell ref="K10:N10"/>
    <mergeCell ref="K11:N11"/>
    <mergeCell ref="K12:N12"/>
    <mergeCell ref="K13:N13"/>
    <mergeCell ref="K4:N4"/>
    <mergeCell ref="K5:N5"/>
    <mergeCell ref="K6:N6"/>
    <mergeCell ref="K7:N7"/>
    <mergeCell ref="K8:N8"/>
    <mergeCell ref="D4:F4"/>
    <mergeCell ref="G4:H4"/>
    <mergeCell ref="D15:F15"/>
    <mergeCell ref="G15:H15"/>
    <mergeCell ref="D16:F16"/>
    <mergeCell ref="G16:H16"/>
    <mergeCell ref="D17:F17"/>
    <mergeCell ref="D54:F54"/>
    <mergeCell ref="G54:H54"/>
    <mergeCell ref="I54:J54"/>
    <mergeCell ref="K54:N54"/>
    <mergeCell ref="O54:Q54"/>
    <mergeCell ref="S54:U54"/>
    <mergeCell ref="D55:F55"/>
    <mergeCell ref="G55:H55"/>
    <mergeCell ref="I55:J55"/>
    <mergeCell ref="K55:N55"/>
    <mergeCell ref="O55:Q55"/>
    <mergeCell ref="S55:U55"/>
    <mergeCell ref="D56:F56"/>
    <mergeCell ref="G56:H56"/>
    <mergeCell ref="I56:J56"/>
    <mergeCell ref="K56:N56"/>
    <mergeCell ref="O56:Q56"/>
    <mergeCell ref="S56:U56"/>
    <mergeCell ref="D57:F57"/>
    <mergeCell ref="G57:H57"/>
    <mergeCell ref="I57:J57"/>
    <mergeCell ref="K57:N57"/>
    <mergeCell ref="O57:Q57"/>
    <mergeCell ref="S57:U57"/>
    <mergeCell ref="D58:F58"/>
    <mergeCell ref="G58:H58"/>
    <mergeCell ref="I58:J58"/>
    <mergeCell ref="K58:N58"/>
    <mergeCell ref="O58:Q58"/>
    <mergeCell ref="S58:U58"/>
    <mergeCell ref="D59:F59"/>
    <mergeCell ref="G59:H59"/>
    <mergeCell ref="I59:J59"/>
    <mergeCell ref="K59:N59"/>
    <mergeCell ref="O59:Q59"/>
    <mergeCell ref="S59:U59"/>
    <mergeCell ref="D60:F60"/>
    <mergeCell ref="G60:H60"/>
    <mergeCell ref="I60:J60"/>
    <mergeCell ref="K60:N60"/>
    <mergeCell ref="O60:Q60"/>
    <mergeCell ref="S60:U60"/>
    <mergeCell ref="D61:F61"/>
    <mergeCell ref="G61:H61"/>
    <mergeCell ref="I61:J61"/>
    <mergeCell ref="K61:N61"/>
    <mergeCell ref="O61:Q61"/>
    <mergeCell ref="S61:U61"/>
    <mergeCell ref="D62:F62"/>
    <mergeCell ref="G62:H62"/>
    <mergeCell ref="I62:J62"/>
    <mergeCell ref="K62:N62"/>
    <mergeCell ref="O62:Q62"/>
    <mergeCell ref="S62:U62"/>
    <mergeCell ref="D63:F63"/>
    <mergeCell ref="G63:H63"/>
    <mergeCell ref="I63:J63"/>
    <mergeCell ref="K63:N63"/>
    <mergeCell ref="O63:Q63"/>
    <mergeCell ref="S63:U63"/>
    <mergeCell ref="D64:F64"/>
    <mergeCell ref="G64:H64"/>
    <mergeCell ref="I64:J64"/>
    <mergeCell ref="K64:N64"/>
    <mergeCell ref="O64:Q64"/>
    <mergeCell ref="S64:U64"/>
    <mergeCell ref="D65:F65"/>
    <mergeCell ref="G65:H65"/>
    <mergeCell ref="I65:J65"/>
    <mergeCell ref="K65:N65"/>
    <mergeCell ref="O65:Q65"/>
    <mergeCell ref="S65:U65"/>
    <mergeCell ref="D66:F66"/>
    <mergeCell ref="G66:H66"/>
    <mergeCell ref="I66:J66"/>
    <mergeCell ref="K66:N66"/>
    <mergeCell ref="O66:Q66"/>
    <mergeCell ref="S66:U66"/>
    <mergeCell ref="D67:F67"/>
    <mergeCell ref="G67:H67"/>
    <mergeCell ref="I67:J67"/>
    <mergeCell ref="K67:N67"/>
    <mergeCell ref="O67:Q67"/>
    <mergeCell ref="S67:U67"/>
    <mergeCell ref="D68:F68"/>
    <mergeCell ref="G68:H68"/>
    <mergeCell ref="I68:J68"/>
    <mergeCell ref="K68:N68"/>
    <mergeCell ref="O68:Q68"/>
    <mergeCell ref="S68:U68"/>
    <mergeCell ref="D69:F69"/>
    <mergeCell ref="G69:H69"/>
    <mergeCell ref="I69:J69"/>
    <mergeCell ref="K69:N69"/>
    <mergeCell ref="O69:Q69"/>
    <mergeCell ref="S69:U69"/>
    <mergeCell ref="D70:F70"/>
    <mergeCell ref="G70:H70"/>
    <mergeCell ref="I70:J70"/>
    <mergeCell ref="K70:N70"/>
    <mergeCell ref="O70:Q70"/>
    <mergeCell ref="S70:U70"/>
    <mergeCell ref="D71:F71"/>
    <mergeCell ref="G71:H71"/>
    <mergeCell ref="I71:J71"/>
    <mergeCell ref="K71:N71"/>
    <mergeCell ref="O71:Q71"/>
    <mergeCell ref="S71:U71"/>
    <mergeCell ref="D72:F72"/>
    <mergeCell ref="G72:H72"/>
    <mergeCell ref="I72:J72"/>
    <mergeCell ref="K72:N72"/>
    <mergeCell ref="O72:Q72"/>
    <mergeCell ref="S72:U72"/>
    <mergeCell ref="D73:F73"/>
    <mergeCell ref="G73:H73"/>
    <mergeCell ref="I73:J73"/>
    <mergeCell ref="K73:N73"/>
    <mergeCell ref="O73:Q73"/>
    <mergeCell ref="S73:U73"/>
    <mergeCell ref="D74:F74"/>
    <mergeCell ref="G74:H74"/>
    <mergeCell ref="I74:J74"/>
    <mergeCell ref="K74:N74"/>
    <mergeCell ref="O74:Q74"/>
    <mergeCell ref="S74:U74"/>
    <mergeCell ref="D75:F75"/>
    <mergeCell ref="G75:H75"/>
    <mergeCell ref="I75:J75"/>
    <mergeCell ref="K75:N75"/>
    <mergeCell ref="O75:Q75"/>
    <mergeCell ref="S75:U75"/>
    <mergeCell ref="D76:F76"/>
    <mergeCell ref="G76:H76"/>
    <mergeCell ref="I76:J76"/>
    <mergeCell ref="K76:N76"/>
    <mergeCell ref="O76:Q76"/>
    <mergeCell ref="S76:U76"/>
    <mergeCell ref="D77:F77"/>
    <mergeCell ref="G77:H77"/>
    <mergeCell ref="I77:J77"/>
    <mergeCell ref="K77:N77"/>
    <mergeCell ref="O77:Q77"/>
    <mergeCell ref="S77:U77"/>
    <mergeCell ref="D78:F78"/>
    <mergeCell ref="G78:H78"/>
    <mergeCell ref="I78:J78"/>
    <mergeCell ref="K78:N78"/>
    <mergeCell ref="O78:Q78"/>
    <mergeCell ref="S78:U78"/>
    <mergeCell ref="D79:F79"/>
    <mergeCell ref="G79:H79"/>
    <mergeCell ref="I79:J79"/>
    <mergeCell ref="K79:N79"/>
    <mergeCell ref="O79:Q79"/>
    <mergeCell ref="S79:U79"/>
    <mergeCell ref="D80:F80"/>
    <mergeCell ref="G80:H80"/>
    <mergeCell ref="I80:J80"/>
    <mergeCell ref="K80:N80"/>
    <mergeCell ref="O80:Q80"/>
    <mergeCell ref="S80:U80"/>
    <mergeCell ref="D81:F81"/>
    <mergeCell ref="G81:H81"/>
    <mergeCell ref="I81:J81"/>
    <mergeCell ref="K81:N81"/>
    <mergeCell ref="O81:Q81"/>
    <mergeCell ref="S81:U81"/>
    <mergeCell ref="D82:F82"/>
    <mergeCell ref="G82:H82"/>
    <mergeCell ref="I82:J82"/>
    <mergeCell ref="K82:N82"/>
    <mergeCell ref="O82:Q82"/>
    <mergeCell ref="S82:U82"/>
    <mergeCell ref="D83:F83"/>
    <mergeCell ref="G83:H83"/>
    <mergeCell ref="I83:J83"/>
    <mergeCell ref="K83:N83"/>
    <mergeCell ref="O83:Q83"/>
    <mergeCell ref="S83:U83"/>
    <mergeCell ref="D84:F84"/>
    <mergeCell ref="G84:H84"/>
    <mergeCell ref="I84:J84"/>
    <mergeCell ref="K84:N84"/>
    <mergeCell ref="O84:Q84"/>
    <mergeCell ref="S84:U84"/>
    <mergeCell ref="D85:F85"/>
    <mergeCell ref="G85:H85"/>
    <mergeCell ref="I85:J85"/>
    <mergeCell ref="K85:N85"/>
    <mergeCell ref="O85:Q85"/>
    <mergeCell ref="S85:U85"/>
    <mergeCell ref="D86:F86"/>
    <mergeCell ref="G86:H86"/>
    <mergeCell ref="I86:J86"/>
    <mergeCell ref="K86:N86"/>
    <mergeCell ref="O86:Q86"/>
    <mergeCell ref="S86:U86"/>
    <mergeCell ref="D87:F87"/>
    <mergeCell ref="G87:H87"/>
    <mergeCell ref="I87:J87"/>
    <mergeCell ref="K87:N87"/>
    <mergeCell ref="O87:Q87"/>
    <mergeCell ref="S87:U87"/>
    <mergeCell ref="D88:F88"/>
    <mergeCell ref="G88:H88"/>
    <mergeCell ref="I88:J88"/>
    <mergeCell ref="K88:N88"/>
    <mergeCell ref="O88:Q88"/>
    <mergeCell ref="S88:U88"/>
    <mergeCell ref="D89:F89"/>
    <mergeCell ref="G89:H89"/>
    <mergeCell ref="I89:J89"/>
    <mergeCell ref="K89:N89"/>
    <mergeCell ref="O89:Q89"/>
    <mergeCell ref="S89:U89"/>
    <mergeCell ref="D90:F90"/>
    <mergeCell ref="G90:H90"/>
    <mergeCell ref="I90:J90"/>
    <mergeCell ref="K90:N90"/>
    <mergeCell ref="O90:Q90"/>
    <mergeCell ref="S90:U90"/>
    <mergeCell ref="D91:F91"/>
    <mergeCell ref="G91:H91"/>
    <mergeCell ref="I91:J91"/>
    <mergeCell ref="K91:N91"/>
    <mergeCell ref="O91:Q91"/>
    <mergeCell ref="S91:U91"/>
    <mergeCell ref="D92:F92"/>
    <mergeCell ref="G92:H92"/>
    <mergeCell ref="I92:J92"/>
    <mergeCell ref="K92:N92"/>
    <mergeCell ref="O92:Q92"/>
    <mergeCell ref="S92:U92"/>
    <mergeCell ref="D93:F93"/>
    <mergeCell ref="G93:H93"/>
    <mergeCell ref="I93:J93"/>
    <mergeCell ref="K93:N93"/>
    <mergeCell ref="O93:Q93"/>
    <mergeCell ref="S93:U93"/>
    <mergeCell ref="D94:F94"/>
    <mergeCell ref="G94:H94"/>
    <mergeCell ref="I94:J94"/>
    <mergeCell ref="K94:N94"/>
    <mergeCell ref="O94:Q94"/>
    <mergeCell ref="S94:U94"/>
    <mergeCell ref="D95:F95"/>
    <mergeCell ref="G95:H95"/>
    <mergeCell ref="I95:J95"/>
    <mergeCell ref="K95:N95"/>
    <mergeCell ref="O95:Q95"/>
    <mergeCell ref="S95:U95"/>
    <mergeCell ref="D96:F96"/>
    <mergeCell ref="G96:H96"/>
    <mergeCell ref="I96:J96"/>
    <mergeCell ref="K96:N96"/>
    <mergeCell ref="O96:Q96"/>
    <mergeCell ref="S96:U96"/>
    <mergeCell ref="D97:F97"/>
    <mergeCell ref="G97:H97"/>
    <mergeCell ref="I97:J97"/>
    <mergeCell ref="K97:N97"/>
    <mergeCell ref="O97:Q97"/>
    <mergeCell ref="S97:U97"/>
    <mergeCell ref="D98:F98"/>
    <mergeCell ref="G98:H98"/>
    <mergeCell ref="I98:J98"/>
    <mergeCell ref="K98:N98"/>
    <mergeCell ref="O98:Q98"/>
    <mergeCell ref="S98:U98"/>
    <mergeCell ref="D99:F99"/>
    <mergeCell ref="G99:H99"/>
    <mergeCell ref="I99:J99"/>
    <mergeCell ref="K99:N99"/>
    <mergeCell ref="O99:Q99"/>
    <mergeCell ref="S99:U99"/>
    <mergeCell ref="D100:F100"/>
    <mergeCell ref="G100:H100"/>
    <mergeCell ref="I100:J100"/>
    <mergeCell ref="K100:N100"/>
    <mergeCell ref="O100:Q100"/>
    <mergeCell ref="S100:U100"/>
    <mergeCell ref="D101:F101"/>
    <mergeCell ref="G101:H101"/>
    <mergeCell ref="I101:J101"/>
    <mergeCell ref="K101:N101"/>
    <mergeCell ref="O101:Q101"/>
    <mergeCell ref="S101:U101"/>
    <mergeCell ref="D102:F102"/>
    <mergeCell ref="G102:H102"/>
    <mergeCell ref="I102:J102"/>
    <mergeCell ref="K102:N102"/>
    <mergeCell ref="O102:Q102"/>
    <mergeCell ref="S102:U102"/>
    <mergeCell ref="D103:F103"/>
    <mergeCell ref="G103:H103"/>
    <mergeCell ref="I103:J103"/>
    <mergeCell ref="K103:N103"/>
    <mergeCell ref="O103:Q103"/>
    <mergeCell ref="S103:U103"/>
  </mergeCells>
  <phoneticPr fontId="18"/>
  <conditionalFormatting sqref="O4:O53 S4:S53 V4:W53 K47:XFD52 K53:AD53 AF53:XFD53 K36:AD39 AF36:XFD39 K30:AD32 AF30:XFD32 K3:XFD4 K6:XFD6 K5:AD5 AF5:XFD5 AC7:AC10 AE10 K11:Y11 K26:XFD26 K28:XFD28 K27:AD27 AF27:XFD27 K16:XFD16 K13:AD15 AF12:XFD15 AF7:XFD8 AD7:AD8 AF17:XFD18 AE20 AC19:AC22 AA11:AB11 K18:AD18 K17:Y17 AC17:AD17 X1:XFD1 L1:S1 AD11:XFD11 K12:AB12 AD12 D4:D103 K54:W103">
    <cfRule type="containsErrors" dxfId="5" priority="6">
      <formula>ISERROR(D1)</formula>
    </cfRule>
  </conditionalFormatting>
  <conditionalFormatting sqref="A2:XFD2 A3:I5 K46:AD46 AF46:XFD46 K43:XFD45 K40:AD42 AF40:XFD42 K24:XFD24 K33:AD35 AF33:XFD35 AF9:XFD10 K25:AD25 AF25:XFD25 K23:AD23 AF22:XFD23 AF19:XFD20 K29:AD29 AF29:XFD29 AD9:AD10 AD19:AD20 AD21:XFD21 K19:AB22 AD22 K7:Y7 AA7:AB7 K8:AB10 A1 A104:XFD1048576 X54:XFD103 A6:H103">
    <cfRule type="containsErrors" dxfId="4" priority="5">
      <formula>ISERROR(A1)</formula>
    </cfRule>
  </conditionalFormatting>
  <conditionalFormatting sqref="I6:I103">
    <cfRule type="containsErrors" dxfId="3" priority="4">
      <formula>ISERROR(I6)</formula>
    </cfRule>
  </conditionalFormatting>
  <conditionalFormatting sqref="Z7">
    <cfRule type="containsErrors" dxfId="2" priority="3">
      <formula>ISERROR(Z7)</formula>
    </cfRule>
  </conditionalFormatting>
  <conditionalFormatting sqref="Z11">
    <cfRule type="containsErrors" dxfId="1" priority="2">
      <formula>ISERROR(Z11)</formula>
    </cfRule>
  </conditionalFormatting>
  <conditionalFormatting sqref="AC11:AC12">
    <cfRule type="containsErrors" dxfId="0" priority="1">
      <formula>ISERROR(AC11)</formula>
    </cfRule>
  </conditionalFormatting>
  <dataValidations count="2">
    <dataValidation type="list" allowBlank="1" showInputMessage="1" showErrorMessage="1" sqref="N1">
      <formula1>$Z$4:$Z$11</formula1>
    </dataValidation>
    <dataValidation type="list" allowBlank="1" showInputMessage="1" showErrorMessage="1" sqref="S1">
      <formula1>$AC$4:$AC$53</formula1>
    </dataValidation>
  </dataValidations>
  <pageMargins left="0.43307086614173229" right="0.43307086614173229" top="0.47244094488188981" bottom="0.47244094488188981" header="0.31496062992125984" footer="0.31496062992125984"/>
  <pageSetup paperSize="9" orientation="portrait" r:id="rId1"/>
  <rowBreaks count="1" manualBreakCount="1">
    <brk id="53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opLeftCell="A968" zoomScale="85" zoomScaleNormal="85" workbookViewId="0">
      <selection activeCell="G11" sqref="G11:H11"/>
    </sheetView>
  </sheetViews>
  <sheetFormatPr defaultRowHeight="13.5" x14ac:dyDescent="0.15"/>
  <cols>
    <col min="1" max="1" width="11.875" style="7" customWidth="1"/>
    <col min="2" max="2" width="26.5" style="5" bestFit="1" customWidth="1"/>
    <col min="3" max="3" width="26.5" style="5" customWidth="1"/>
    <col min="4" max="4" width="21.125" style="5" bestFit="1" customWidth="1"/>
    <col min="5" max="5" width="13" style="5" bestFit="1" customWidth="1"/>
    <col min="6" max="6" width="11" style="5" bestFit="1" customWidth="1"/>
    <col min="7" max="7" width="15.125" style="5" bestFit="1" customWidth="1"/>
    <col min="8" max="8" width="7.125" style="5" bestFit="1" customWidth="1"/>
    <col min="9" max="9" width="7.125" style="5" customWidth="1"/>
    <col min="10" max="10" width="13" style="5" bestFit="1" customWidth="1"/>
    <col min="11" max="11" width="7.5" style="5" bestFit="1" customWidth="1"/>
    <col min="12" max="12" width="8" style="5" bestFit="1" customWidth="1"/>
    <col min="13" max="13" width="22.625" style="5" bestFit="1" customWidth="1"/>
    <col min="14" max="15" width="6" style="5" bestFit="1" customWidth="1"/>
    <col min="16" max="23" width="9.75" style="5" customWidth="1"/>
    <col min="24" max="16384" width="9" style="5"/>
  </cols>
  <sheetData>
    <row r="1" spans="1:15" x14ac:dyDescent="0.1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15">
      <c r="A2" s="11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</row>
    <row r="3" spans="1:15" x14ac:dyDescent="0.15">
      <c r="A3" s="8"/>
      <c r="B3" s="5" t="s">
        <v>60</v>
      </c>
      <c r="D3" s="5" t="s">
        <v>59</v>
      </c>
      <c r="E3" s="5" t="s">
        <v>57</v>
      </c>
      <c r="F3" s="5" t="s">
        <v>58</v>
      </c>
      <c r="G3" s="5" t="s">
        <v>54</v>
      </c>
      <c r="H3" s="5" t="s">
        <v>55</v>
      </c>
      <c r="I3" s="5" t="s">
        <v>63</v>
      </c>
      <c r="J3" s="5" t="s">
        <v>49</v>
      </c>
      <c r="K3" s="5" t="s">
        <v>48</v>
      </c>
      <c r="L3" s="5" t="s">
        <v>51</v>
      </c>
      <c r="M3" s="5" t="s">
        <v>50</v>
      </c>
      <c r="N3" s="5" t="s">
        <v>52</v>
      </c>
      <c r="O3" s="5" t="s">
        <v>53</v>
      </c>
    </row>
    <row r="4" spans="1:15" x14ac:dyDescent="0.15">
      <c r="A4" s="5">
        <v>1</v>
      </c>
      <c r="B4" s="5" t="str">
        <f t="shared" ref="B4" si="0">D4&amp;F4</f>
        <v>中学男子1年砲丸投9</v>
      </c>
      <c r="C4" s="5" t="str">
        <f>J4&amp;COUNTIF($J$4:J4,J4)</f>
        <v>安田遥1</v>
      </c>
      <c r="D4" s="5" t="str">
        <f>データ貼付!D2&amp;データ貼付!E2</f>
        <v>中学男子1年砲丸投</v>
      </c>
      <c r="E4" s="5">
        <f>データ貼付!G2+ROW()/1000000</f>
        <v>740.00000399999999</v>
      </c>
      <c r="F4" s="5">
        <f>SUMPRODUCT(($D$4:$D$999=D4)*($E$4:$E$999&gt;E4))+1</f>
        <v>9</v>
      </c>
      <c r="G4" s="5" t="str">
        <f>データ貼付!A2</f>
        <v>地区陸上</v>
      </c>
      <c r="H4" s="5" t="str">
        <f>データ貼付!B2</f>
        <v>北見</v>
      </c>
      <c r="I4" s="5">
        <f>データ貼付!C2</f>
        <v>43267</v>
      </c>
      <c r="J4" s="5" t="str">
        <f>データ貼付!F2</f>
        <v>安田遥</v>
      </c>
      <c r="K4" s="5">
        <f>データ貼付!G2</f>
        <v>740</v>
      </c>
      <c r="L4" s="5" t="str">
        <f>データ貼付!H2</f>
        <v>決</v>
      </c>
      <c r="M4" s="5" t="str">
        <f>データ貼付!I2</f>
        <v>雄武中</v>
      </c>
      <c r="N4" s="5">
        <f>データ貼付!J2</f>
        <v>1</v>
      </c>
      <c r="O4" s="5">
        <f>データ貼付!K2</f>
        <v>0</v>
      </c>
    </row>
    <row r="5" spans="1:15" x14ac:dyDescent="0.15">
      <c r="A5" s="5">
        <v>2</v>
      </c>
      <c r="B5" s="5" t="str">
        <f t="shared" ref="B5:B68" si="1">D5&amp;F5</f>
        <v>中学男子1年砲丸投14</v>
      </c>
      <c r="C5" s="5" t="str">
        <f>J5&amp;COUNTIF($J$4:J5,J5)</f>
        <v>稲垣璃久1</v>
      </c>
      <c r="D5" s="5" t="str">
        <f>データ貼付!D3&amp;データ貼付!E3</f>
        <v>中学男子1年砲丸投</v>
      </c>
      <c r="E5" s="5">
        <f>データ貼付!G3+ROW()/1000000</f>
        <v>679.00000499999999</v>
      </c>
      <c r="F5" s="5">
        <f t="shared" ref="F5:F68" si="2">SUMPRODUCT(($D$4:$D$999=D5)*($E$4:$E$999&gt;E5))+1</f>
        <v>14</v>
      </c>
      <c r="G5" s="5" t="str">
        <f>データ貼付!A3</f>
        <v>地区陸上</v>
      </c>
      <c r="H5" s="5" t="str">
        <f>データ貼付!B3</f>
        <v>北見</v>
      </c>
      <c r="I5" s="5">
        <f>データ貼付!C3</f>
        <v>43267</v>
      </c>
      <c r="J5" s="5" t="str">
        <f>データ貼付!F3</f>
        <v>稲垣璃久</v>
      </c>
      <c r="K5" s="5">
        <f>データ貼付!G3</f>
        <v>679</v>
      </c>
      <c r="L5" s="5" t="str">
        <f>データ貼付!H3</f>
        <v>決</v>
      </c>
      <c r="M5" s="5" t="str">
        <f>データ貼付!I3</f>
        <v>北見北中</v>
      </c>
      <c r="N5" s="5">
        <f>データ貼付!J3</f>
        <v>1</v>
      </c>
      <c r="O5" s="5">
        <f>データ貼付!K3</f>
        <v>0</v>
      </c>
    </row>
    <row r="6" spans="1:15" x14ac:dyDescent="0.15">
      <c r="A6" s="5">
        <v>3</v>
      </c>
      <c r="B6" s="5" t="str">
        <f t="shared" si="1"/>
        <v>中学男子1年砲丸投15</v>
      </c>
      <c r="C6" s="5" t="str">
        <f>J6&amp;COUNTIF($J$4:J6,J6)</f>
        <v>遠藤潤人1</v>
      </c>
      <c r="D6" s="5" t="str">
        <f>データ貼付!D4&amp;データ貼付!E4</f>
        <v>中学男子1年砲丸投</v>
      </c>
      <c r="E6" s="5">
        <f>データ貼付!G4+ROW()/1000000</f>
        <v>675.00000599999998</v>
      </c>
      <c r="F6" s="5">
        <f t="shared" si="2"/>
        <v>15</v>
      </c>
      <c r="G6" s="5" t="str">
        <f>データ貼付!A4</f>
        <v>地区陸上</v>
      </c>
      <c r="H6" s="5" t="str">
        <f>データ貼付!B4</f>
        <v>北見</v>
      </c>
      <c r="I6" s="5">
        <f>データ貼付!C4</f>
        <v>43267</v>
      </c>
      <c r="J6" s="5" t="str">
        <f>データ貼付!F4</f>
        <v>遠藤潤人</v>
      </c>
      <c r="K6" s="5">
        <f>データ貼付!G4</f>
        <v>675</v>
      </c>
      <c r="L6" s="5" t="str">
        <f>データ貼付!H4</f>
        <v>決</v>
      </c>
      <c r="M6" s="5" t="str">
        <f>データ貼付!I4</f>
        <v>北見北光中</v>
      </c>
      <c r="N6" s="5">
        <f>データ貼付!J4</f>
        <v>1</v>
      </c>
      <c r="O6" s="5">
        <f>データ貼付!K4</f>
        <v>0</v>
      </c>
    </row>
    <row r="7" spans="1:15" x14ac:dyDescent="0.15">
      <c r="A7" s="5">
        <v>4</v>
      </c>
      <c r="B7" s="5" t="str">
        <f t="shared" si="1"/>
        <v>中学男子1年砲丸投16</v>
      </c>
      <c r="C7" s="5" t="str">
        <f>J7&amp;COUNTIF($J$4:J7,J7)</f>
        <v>横松大輝1</v>
      </c>
      <c r="D7" s="5" t="str">
        <f>データ貼付!D5&amp;データ貼付!E5</f>
        <v>中学男子1年砲丸投</v>
      </c>
      <c r="E7" s="5">
        <f>データ貼付!G5+ROW()/1000000</f>
        <v>642.00000699999998</v>
      </c>
      <c r="F7" s="5">
        <f t="shared" si="2"/>
        <v>16</v>
      </c>
      <c r="G7" s="5" t="str">
        <f>データ貼付!A5</f>
        <v>地区陸上</v>
      </c>
      <c r="H7" s="5" t="str">
        <f>データ貼付!B5</f>
        <v>北見</v>
      </c>
      <c r="I7" s="5">
        <f>データ貼付!C5</f>
        <v>43267</v>
      </c>
      <c r="J7" s="5" t="str">
        <f>データ貼付!F5</f>
        <v>横松大輝</v>
      </c>
      <c r="K7" s="5">
        <f>データ貼付!G5</f>
        <v>642</v>
      </c>
      <c r="L7" s="5" t="str">
        <f>データ貼付!H5</f>
        <v>決</v>
      </c>
      <c r="M7" s="5" t="str">
        <f>データ貼付!I5</f>
        <v>美幌中</v>
      </c>
      <c r="N7" s="5">
        <f>データ貼付!J5</f>
        <v>1</v>
      </c>
      <c r="O7" s="5">
        <f>データ貼付!K5</f>
        <v>0</v>
      </c>
    </row>
    <row r="8" spans="1:15" x14ac:dyDescent="0.15">
      <c r="A8" s="5">
        <v>5</v>
      </c>
      <c r="B8" s="5" t="str">
        <f t="shared" si="1"/>
        <v>中学男子1年砲丸投8</v>
      </c>
      <c r="C8" s="5" t="str">
        <f>J8&amp;COUNTIF($J$4:J8,J8)</f>
        <v>岩山航生1</v>
      </c>
      <c r="D8" s="5" t="str">
        <f>データ貼付!D6&amp;データ貼付!E6</f>
        <v>中学男子1年砲丸投</v>
      </c>
      <c r="E8" s="5">
        <f>データ貼付!G6+ROW()/1000000</f>
        <v>754.00000799999998</v>
      </c>
      <c r="F8" s="5">
        <f t="shared" si="2"/>
        <v>8</v>
      </c>
      <c r="G8" s="5" t="str">
        <f>データ貼付!A6</f>
        <v>地区陸上</v>
      </c>
      <c r="H8" s="5" t="str">
        <f>データ貼付!B6</f>
        <v>北見</v>
      </c>
      <c r="I8" s="5">
        <f>データ貼付!C6</f>
        <v>43267</v>
      </c>
      <c r="J8" s="5" t="str">
        <f>データ貼付!F6</f>
        <v>岩山航生</v>
      </c>
      <c r="K8" s="5">
        <f>データ貼付!G6</f>
        <v>754</v>
      </c>
      <c r="L8" s="5" t="str">
        <f>データ貼付!H6</f>
        <v>決</v>
      </c>
      <c r="M8" s="5" t="str">
        <f>データ貼付!I6</f>
        <v>斜里知床ウトロ</v>
      </c>
      <c r="N8" s="5">
        <f>データ貼付!J6</f>
        <v>1</v>
      </c>
      <c r="O8" s="5">
        <f>データ貼付!K6</f>
        <v>0</v>
      </c>
    </row>
    <row r="9" spans="1:15" x14ac:dyDescent="0.15">
      <c r="A9" s="5">
        <v>6</v>
      </c>
      <c r="B9" s="5" t="str">
        <f t="shared" si="1"/>
        <v>中学男子1年砲丸投3</v>
      </c>
      <c r="C9" s="5" t="str">
        <f>J9&amp;COUNTIF($J$4:J9,J9)</f>
        <v>岩本楓摩1</v>
      </c>
      <c r="D9" s="5" t="str">
        <f>データ貼付!D7&amp;データ貼付!E7</f>
        <v>中学男子1年砲丸投</v>
      </c>
      <c r="E9" s="5">
        <f>データ貼付!G7+ROW()/1000000</f>
        <v>808.00000899999998</v>
      </c>
      <c r="F9" s="5">
        <f t="shared" si="2"/>
        <v>3</v>
      </c>
      <c r="G9" s="5" t="str">
        <f>データ貼付!A7</f>
        <v>地区陸上</v>
      </c>
      <c r="H9" s="5" t="str">
        <f>データ貼付!B7</f>
        <v>北見</v>
      </c>
      <c r="I9" s="5">
        <f>データ貼付!C7</f>
        <v>43267</v>
      </c>
      <c r="J9" s="5" t="str">
        <f>データ貼付!F7</f>
        <v>岩本楓摩</v>
      </c>
      <c r="K9" s="5">
        <f>データ貼付!G7</f>
        <v>808</v>
      </c>
      <c r="L9" s="5" t="str">
        <f>データ貼付!H7</f>
        <v>決</v>
      </c>
      <c r="M9" s="5" t="str">
        <f>データ貼付!I7</f>
        <v>美幌北中</v>
      </c>
      <c r="N9" s="5">
        <f>データ貼付!J7</f>
        <v>1</v>
      </c>
      <c r="O9" s="5">
        <f>データ貼付!K7</f>
        <v>0</v>
      </c>
    </row>
    <row r="10" spans="1:15" x14ac:dyDescent="0.15">
      <c r="A10" s="5">
        <v>7</v>
      </c>
      <c r="B10" s="5" t="str">
        <f t="shared" si="1"/>
        <v>中学女子1年砲丸投2</v>
      </c>
      <c r="C10" s="5" t="str">
        <f>J10&amp;COUNTIF($J$4:J10,J10)</f>
        <v>金子幸恵1</v>
      </c>
      <c r="D10" s="5" t="str">
        <f>データ貼付!D8&amp;データ貼付!E8</f>
        <v>中学女子1年砲丸投</v>
      </c>
      <c r="E10" s="5">
        <f>データ貼付!G8+ROW()/1000000</f>
        <v>514.00000999999997</v>
      </c>
      <c r="F10" s="5">
        <f t="shared" si="2"/>
        <v>2</v>
      </c>
      <c r="G10" s="5" t="str">
        <f>データ貼付!A8</f>
        <v>地区陸上</v>
      </c>
      <c r="H10" s="5" t="str">
        <f>データ貼付!B8</f>
        <v>北見</v>
      </c>
      <c r="I10" s="5">
        <f>データ貼付!C8</f>
        <v>43267</v>
      </c>
      <c r="J10" s="5" t="str">
        <f>データ貼付!F8</f>
        <v>金子幸恵</v>
      </c>
      <c r="K10" s="5">
        <f>データ貼付!G8</f>
        <v>514</v>
      </c>
      <c r="L10" s="5" t="str">
        <f>データ貼付!H8</f>
        <v>決</v>
      </c>
      <c r="M10" s="5" t="str">
        <f>データ貼付!I8</f>
        <v>大空東藻琴中</v>
      </c>
      <c r="N10" s="5">
        <f>データ貼付!J8</f>
        <v>1</v>
      </c>
      <c r="O10" s="5">
        <f>データ貼付!K8</f>
        <v>0</v>
      </c>
    </row>
    <row r="11" spans="1:15" x14ac:dyDescent="0.15">
      <c r="A11" s="5">
        <v>8</v>
      </c>
      <c r="B11" s="5" t="str">
        <f t="shared" si="1"/>
        <v>中学男子1年砲丸投12</v>
      </c>
      <c r="C11" s="5" t="str">
        <f>J11&amp;COUNTIF($J$4:J11,J11)</f>
        <v>工藤蒼己1</v>
      </c>
      <c r="D11" s="5" t="str">
        <f>データ貼付!D9&amp;データ貼付!E9</f>
        <v>中学男子1年砲丸投</v>
      </c>
      <c r="E11" s="5">
        <f>データ貼付!G9+ROW()/1000000</f>
        <v>692.00001099999997</v>
      </c>
      <c r="F11" s="5">
        <f t="shared" si="2"/>
        <v>12</v>
      </c>
      <c r="G11" s="5" t="str">
        <f>データ貼付!A9</f>
        <v>地区陸上</v>
      </c>
      <c r="H11" s="5" t="str">
        <f>データ貼付!B9</f>
        <v>北見</v>
      </c>
      <c r="I11" s="5">
        <f>データ貼付!C9</f>
        <v>43267</v>
      </c>
      <c r="J11" s="5" t="str">
        <f>データ貼付!F9</f>
        <v>工藤蒼己</v>
      </c>
      <c r="K11" s="5">
        <f>データ貼付!G9</f>
        <v>692</v>
      </c>
      <c r="L11" s="5" t="str">
        <f>データ貼付!H9</f>
        <v>決</v>
      </c>
      <c r="M11" s="5" t="str">
        <f>データ貼付!I9</f>
        <v>湧別中</v>
      </c>
      <c r="N11" s="5">
        <f>データ貼付!J9</f>
        <v>1</v>
      </c>
      <c r="O11" s="5">
        <f>データ貼付!K9</f>
        <v>0</v>
      </c>
    </row>
    <row r="12" spans="1:15" x14ac:dyDescent="0.15">
      <c r="A12" s="5">
        <v>9</v>
      </c>
      <c r="B12" s="5" t="str">
        <f t="shared" si="1"/>
        <v>中学男子1年砲丸投27</v>
      </c>
      <c r="C12" s="5" t="str">
        <f>J12&amp;COUNTIF($J$4:J12,J12)</f>
        <v>佐々木諒1</v>
      </c>
      <c r="D12" s="5" t="str">
        <f>データ貼付!D10&amp;データ貼付!E10</f>
        <v>中学男子1年砲丸投</v>
      </c>
      <c r="E12" s="5">
        <f>データ貼付!G10+ROW()/1000000</f>
        <v>439.00001200000003</v>
      </c>
      <c r="F12" s="5">
        <f t="shared" si="2"/>
        <v>27</v>
      </c>
      <c r="G12" s="5" t="str">
        <f>データ貼付!A10</f>
        <v>地区陸上</v>
      </c>
      <c r="H12" s="5" t="str">
        <f>データ貼付!B10</f>
        <v>北見</v>
      </c>
      <c r="I12" s="5">
        <f>データ貼付!C10</f>
        <v>43267</v>
      </c>
      <c r="J12" s="5" t="str">
        <f>データ貼付!F10</f>
        <v>佐々木諒</v>
      </c>
      <c r="K12" s="5">
        <f>データ貼付!G10</f>
        <v>439</v>
      </c>
      <c r="L12" s="5" t="str">
        <f>データ貼付!H10</f>
        <v>決</v>
      </c>
      <c r="M12" s="5" t="str">
        <f>データ貼付!I10</f>
        <v>北見南中</v>
      </c>
      <c r="N12" s="5">
        <f>データ貼付!J10</f>
        <v>1</v>
      </c>
      <c r="O12" s="5">
        <f>データ貼付!K10</f>
        <v>0</v>
      </c>
    </row>
    <row r="13" spans="1:15" x14ac:dyDescent="0.15">
      <c r="A13" s="5">
        <v>10</v>
      </c>
      <c r="B13" s="5" t="str">
        <f t="shared" si="1"/>
        <v>中学男子1年砲丸投23</v>
      </c>
      <c r="C13" s="5" t="str">
        <f>J13&amp;COUNTIF($J$4:J13,J13)</f>
        <v>佐藤広大1</v>
      </c>
      <c r="D13" s="5" t="str">
        <f>データ貼付!D11&amp;データ貼付!E11</f>
        <v>中学男子1年砲丸投</v>
      </c>
      <c r="E13" s="5">
        <f>データ貼付!G11+ROW()/1000000</f>
        <v>516.00001299999997</v>
      </c>
      <c r="F13" s="5">
        <f t="shared" si="2"/>
        <v>23</v>
      </c>
      <c r="G13" s="5" t="str">
        <f>データ貼付!A11</f>
        <v>地区陸上</v>
      </c>
      <c r="H13" s="5" t="str">
        <f>データ貼付!B11</f>
        <v>北見</v>
      </c>
      <c r="I13" s="5">
        <f>データ貼付!C11</f>
        <v>43267</v>
      </c>
      <c r="J13" s="5" t="str">
        <f>データ貼付!F11</f>
        <v>佐藤広大</v>
      </c>
      <c r="K13" s="5">
        <f>データ貼付!G11</f>
        <v>516</v>
      </c>
      <c r="L13" s="5" t="str">
        <f>データ貼付!H11</f>
        <v>決</v>
      </c>
      <c r="M13" s="5" t="str">
        <f>データ貼付!I11</f>
        <v>遠軽中</v>
      </c>
      <c r="N13" s="5">
        <f>データ貼付!J11</f>
        <v>1</v>
      </c>
      <c r="O13" s="5">
        <f>データ貼付!K11</f>
        <v>0</v>
      </c>
    </row>
    <row r="14" spans="1:15" x14ac:dyDescent="0.15">
      <c r="A14" s="5">
        <v>11</v>
      </c>
      <c r="B14" s="5" t="str">
        <f t="shared" si="1"/>
        <v>中学男子1年砲丸投7</v>
      </c>
      <c r="C14" s="5" t="str">
        <f>J14&amp;COUNTIF($J$4:J14,J14)</f>
        <v>佐藤太一1</v>
      </c>
      <c r="D14" s="5" t="str">
        <f>データ貼付!D12&amp;データ貼付!E12</f>
        <v>中学男子1年砲丸投</v>
      </c>
      <c r="E14" s="5">
        <f>データ貼付!G12+ROW()/1000000</f>
        <v>776.00001399999996</v>
      </c>
      <c r="F14" s="5">
        <f t="shared" si="2"/>
        <v>7</v>
      </c>
      <c r="G14" s="5" t="str">
        <f>データ貼付!A12</f>
        <v>地区陸上</v>
      </c>
      <c r="H14" s="5" t="str">
        <f>データ貼付!B12</f>
        <v>北見</v>
      </c>
      <c r="I14" s="5">
        <f>データ貼付!C12</f>
        <v>43267</v>
      </c>
      <c r="J14" s="5" t="str">
        <f>データ貼付!F12</f>
        <v>佐藤太一</v>
      </c>
      <c r="K14" s="5">
        <f>データ貼付!G12</f>
        <v>776</v>
      </c>
      <c r="L14" s="5" t="str">
        <f>データ貼付!H12</f>
        <v>決</v>
      </c>
      <c r="M14" s="5" t="str">
        <f>データ貼付!I12</f>
        <v>紋別中</v>
      </c>
      <c r="N14" s="5">
        <f>データ貼付!J12</f>
        <v>1</v>
      </c>
      <c r="O14" s="5">
        <f>データ貼付!K12</f>
        <v>0</v>
      </c>
    </row>
    <row r="15" spans="1:15" x14ac:dyDescent="0.15">
      <c r="A15" s="5">
        <v>12</v>
      </c>
      <c r="B15" s="5" t="str">
        <f t="shared" si="1"/>
        <v>中学男子1年砲丸投11</v>
      </c>
      <c r="C15" s="5" t="str">
        <f>J15&amp;COUNTIF($J$4:J15,J15)</f>
        <v>佐藤雄大1</v>
      </c>
      <c r="D15" s="5" t="str">
        <f>データ貼付!D13&amp;データ貼付!E13</f>
        <v>中学男子1年砲丸投</v>
      </c>
      <c r="E15" s="5">
        <f>データ貼付!G13+ROW()/1000000</f>
        <v>723.00001499999996</v>
      </c>
      <c r="F15" s="5">
        <f t="shared" si="2"/>
        <v>11</v>
      </c>
      <c r="G15" s="5" t="str">
        <f>データ貼付!A13</f>
        <v>地区陸上</v>
      </c>
      <c r="H15" s="5" t="str">
        <f>データ貼付!B13</f>
        <v>北見</v>
      </c>
      <c r="I15" s="5">
        <f>データ貼付!C13</f>
        <v>43267</v>
      </c>
      <c r="J15" s="5" t="str">
        <f>データ貼付!F13</f>
        <v>佐藤雄大</v>
      </c>
      <c r="K15" s="5">
        <f>データ貼付!G13</f>
        <v>723</v>
      </c>
      <c r="L15" s="5" t="str">
        <f>データ貼付!H13</f>
        <v>決</v>
      </c>
      <c r="M15" s="5" t="str">
        <f>データ貼付!I13</f>
        <v>雄武中</v>
      </c>
      <c r="N15" s="5">
        <f>データ貼付!J13</f>
        <v>1</v>
      </c>
      <c r="O15" s="5">
        <f>データ貼付!K13</f>
        <v>0</v>
      </c>
    </row>
    <row r="16" spans="1:15" x14ac:dyDescent="0.15">
      <c r="A16" s="5">
        <v>13</v>
      </c>
      <c r="B16" s="5" t="str">
        <f t="shared" si="1"/>
        <v>中学男子1年砲丸投1</v>
      </c>
      <c r="C16" s="5" t="str">
        <f>J16&amp;COUNTIF($J$4:J16,J16)</f>
        <v>佐藤琉唯1</v>
      </c>
      <c r="D16" s="5" t="str">
        <f>データ貼付!D14&amp;データ貼付!E14</f>
        <v>中学男子1年砲丸投</v>
      </c>
      <c r="E16" s="5">
        <f>データ貼付!G14+ROW()/1000000</f>
        <v>881.00001599999996</v>
      </c>
      <c r="F16" s="5">
        <f t="shared" si="2"/>
        <v>1</v>
      </c>
      <c r="G16" s="5" t="str">
        <f>データ貼付!A14</f>
        <v>地区陸上</v>
      </c>
      <c r="H16" s="5" t="str">
        <f>データ貼付!B14</f>
        <v>北見</v>
      </c>
      <c r="I16" s="5">
        <f>データ貼付!C14</f>
        <v>43267</v>
      </c>
      <c r="J16" s="5" t="str">
        <f>データ貼付!F14</f>
        <v>佐藤琉唯</v>
      </c>
      <c r="K16" s="5">
        <f>データ貼付!G14</f>
        <v>881</v>
      </c>
      <c r="L16" s="5" t="str">
        <f>データ貼付!H14</f>
        <v>決</v>
      </c>
      <c r="M16" s="5" t="str">
        <f>データ貼付!I14</f>
        <v>北見光西中</v>
      </c>
      <c r="N16" s="5">
        <f>データ貼付!J14</f>
        <v>1</v>
      </c>
      <c r="O16" s="5">
        <f>データ貼付!K14</f>
        <v>0</v>
      </c>
    </row>
    <row r="17" spans="1:15" x14ac:dyDescent="0.15">
      <c r="A17" s="5">
        <v>14</v>
      </c>
      <c r="B17" s="5" t="str">
        <f t="shared" si="1"/>
        <v>中学男子1年砲丸投21</v>
      </c>
      <c r="C17" s="5" t="str">
        <f>J17&amp;COUNTIF($J$4:J17,J17)</f>
        <v>山本遥1</v>
      </c>
      <c r="D17" s="5" t="str">
        <f>データ貼付!D15&amp;データ貼付!E15</f>
        <v>中学男子1年砲丸投</v>
      </c>
      <c r="E17" s="5">
        <f>データ貼付!G15+ROW()/1000000</f>
        <v>545.00001699999996</v>
      </c>
      <c r="F17" s="5">
        <f t="shared" si="2"/>
        <v>21</v>
      </c>
      <c r="G17" s="5" t="str">
        <f>データ貼付!A15</f>
        <v>地区陸上</v>
      </c>
      <c r="H17" s="5" t="str">
        <f>データ貼付!B15</f>
        <v>北見</v>
      </c>
      <c r="I17" s="5">
        <f>データ貼付!C15</f>
        <v>43267</v>
      </c>
      <c r="J17" s="5" t="str">
        <f>データ貼付!F15</f>
        <v>山本遥</v>
      </c>
      <c r="K17" s="5">
        <f>データ貼付!G15</f>
        <v>545</v>
      </c>
      <c r="L17" s="5" t="str">
        <f>データ貼付!H15</f>
        <v>決</v>
      </c>
      <c r="M17" s="5" t="str">
        <f>データ貼付!I15</f>
        <v>北見南中</v>
      </c>
      <c r="N17" s="5">
        <f>データ貼付!J15</f>
        <v>1</v>
      </c>
      <c r="O17" s="5">
        <f>データ貼付!K15</f>
        <v>0</v>
      </c>
    </row>
    <row r="18" spans="1:15" x14ac:dyDescent="0.15">
      <c r="A18" s="5">
        <v>15</v>
      </c>
      <c r="B18" s="5" t="str">
        <f t="shared" si="1"/>
        <v>中学男子1年砲丸投26</v>
      </c>
      <c r="C18" s="5" t="str">
        <f>J18&amp;COUNTIF($J$4:J18,J18)</f>
        <v>志賀一斗1</v>
      </c>
      <c r="D18" s="5" t="str">
        <f>データ貼付!D16&amp;データ貼付!E16</f>
        <v>中学男子1年砲丸投</v>
      </c>
      <c r="E18" s="5">
        <f>データ貼付!G16+ROW()/1000000</f>
        <v>462.00001800000001</v>
      </c>
      <c r="F18" s="5">
        <f t="shared" si="2"/>
        <v>26</v>
      </c>
      <c r="G18" s="5" t="str">
        <f>データ貼付!A16</f>
        <v>地区陸上</v>
      </c>
      <c r="H18" s="5" t="str">
        <f>データ貼付!B16</f>
        <v>北見</v>
      </c>
      <c r="I18" s="5">
        <f>データ貼付!C16</f>
        <v>43267</v>
      </c>
      <c r="J18" s="5" t="str">
        <f>データ貼付!F16</f>
        <v>志賀一斗</v>
      </c>
      <c r="K18" s="5">
        <f>データ貼付!G16</f>
        <v>462</v>
      </c>
      <c r="L18" s="5" t="str">
        <f>データ貼付!H16</f>
        <v>決</v>
      </c>
      <c r="M18" s="5" t="str">
        <f>データ貼付!I16</f>
        <v>北見東陵中</v>
      </c>
      <c r="N18" s="5">
        <f>データ貼付!J16</f>
        <v>1</v>
      </c>
      <c r="O18" s="5">
        <f>データ貼付!K16</f>
        <v>0</v>
      </c>
    </row>
    <row r="19" spans="1:15" x14ac:dyDescent="0.15">
      <c r="A19" s="5">
        <v>16</v>
      </c>
      <c r="B19" s="5" t="str">
        <f t="shared" si="1"/>
        <v>中学男子1年砲丸投25</v>
      </c>
      <c r="C19" s="5" t="str">
        <f>J19&amp;COUNTIF($J$4:J19,J19)</f>
        <v>小舘櫂飛1</v>
      </c>
      <c r="D19" s="5" t="str">
        <f>データ貼付!D17&amp;データ貼付!E17</f>
        <v>中学男子1年砲丸投</v>
      </c>
      <c r="E19" s="5">
        <f>データ貼付!G17+ROW()/1000000</f>
        <v>480.00001900000001</v>
      </c>
      <c r="F19" s="5">
        <f t="shared" si="2"/>
        <v>25</v>
      </c>
      <c r="G19" s="5" t="str">
        <f>データ貼付!A17</f>
        <v>地区陸上</v>
      </c>
      <c r="H19" s="5" t="str">
        <f>データ貼付!B17</f>
        <v>北見</v>
      </c>
      <c r="I19" s="5">
        <f>データ貼付!C17</f>
        <v>43267</v>
      </c>
      <c r="J19" s="5" t="str">
        <f>データ貼付!F17</f>
        <v>小舘櫂飛</v>
      </c>
      <c r="K19" s="5">
        <f>データ貼付!G17</f>
        <v>480</v>
      </c>
      <c r="L19" s="5" t="str">
        <f>データ貼付!H17</f>
        <v>決</v>
      </c>
      <c r="M19" s="5" t="str">
        <f>データ貼付!I17</f>
        <v>北見北光中</v>
      </c>
      <c r="N19" s="5">
        <f>データ貼付!J17</f>
        <v>1</v>
      </c>
      <c r="O19" s="5">
        <f>データ貼付!K17</f>
        <v>0</v>
      </c>
    </row>
    <row r="20" spans="1:15" x14ac:dyDescent="0.15">
      <c r="A20" s="5">
        <v>17</v>
      </c>
      <c r="B20" s="5" t="str">
        <f t="shared" si="1"/>
        <v>中学男子1年砲丸投2</v>
      </c>
      <c r="C20" s="5" t="str">
        <f>J20&amp;COUNTIF($J$4:J20,J20)</f>
        <v>小原拓真1</v>
      </c>
      <c r="D20" s="5" t="str">
        <f>データ貼付!D18&amp;データ貼付!E18</f>
        <v>中学男子1年砲丸投</v>
      </c>
      <c r="E20" s="5">
        <f>データ貼付!G18+ROW()/1000000</f>
        <v>812.00001999999995</v>
      </c>
      <c r="F20" s="5">
        <f t="shared" si="2"/>
        <v>2</v>
      </c>
      <c r="G20" s="5" t="str">
        <f>データ貼付!A18</f>
        <v>地区陸上</v>
      </c>
      <c r="H20" s="5" t="str">
        <f>データ貼付!B18</f>
        <v>北見</v>
      </c>
      <c r="I20" s="5">
        <f>データ貼付!C18</f>
        <v>43267</v>
      </c>
      <c r="J20" s="5" t="str">
        <f>データ貼付!F18</f>
        <v>小原拓真</v>
      </c>
      <c r="K20" s="5">
        <f>データ貼付!G18</f>
        <v>812</v>
      </c>
      <c r="L20" s="5" t="str">
        <f>データ貼付!H18</f>
        <v>決</v>
      </c>
      <c r="M20" s="5" t="str">
        <f>データ貼付!I18</f>
        <v>北見常呂中</v>
      </c>
      <c r="N20" s="5">
        <f>データ貼付!J18</f>
        <v>1</v>
      </c>
      <c r="O20" s="5">
        <f>データ貼付!K18</f>
        <v>0</v>
      </c>
    </row>
    <row r="21" spans="1:15" x14ac:dyDescent="0.15">
      <c r="A21" s="5">
        <v>18</v>
      </c>
      <c r="B21" s="5" t="str">
        <f t="shared" si="1"/>
        <v>中学女子1年砲丸投1</v>
      </c>
      <c r="C21" s="5" t="str">
        <f>J21&amp;COUNTIF($J$4:J21,J21)</f>
        <v>小原萌楓1</v>
      </c>
      <c r="D21" s="5" t="str">
        <f>データ貼付!D19&amp;データ貼付!E19</f>
        <v>中学女子1年砲丸投</v>
      </c>
      <c r="E21" s="5">
        <f>データ貼付!G19+ROW()/1000000</f>
        <v>648.00002099999995</v>
      </c>
      <c r="F21" s="5">
        <f t="shared" si="2"/>
        <v>1</v>
      </c>
      <c r="G21" s="5" t="str">
        <f>データ貼付!A19</f>
        <v>地区陸上</v>
      </c>
      <c r="H21" s="5" t="str">
        <f>データ貼付!B19</f>
        <v>北見</v>
      </c>
      <c r="I21" s="5">
        <f>データ貼付!C19</f>
        <v>43267</v>
      </c>
      <c r="J21" s="5" t="str">
        <f>データ貼付!F19</f>
        <v>小原萌楓</v>
      </c>
      <c r="K21" s="5">
        <f>データ貼付!G19</f>
        <v>648</v>
      </c>
      <c r="L21" s="5" t="str">
        <f>データ貼付!H19</f>
        <v>決</v>
      </c>
      <c r="M21" s="5" t="str">
        <f>データ貼付!I19</f>
        <v>北見常呂中</v>
      </c>
      <c r="N21" s="5">
        <f>データ貼付!J19</f>
        <v>1</v>
      </c>
      <c r="O21" s="5">
        <f>データ貼付!K19</f>
        <v>0</v>
      </c>
    </row>
    <row r="22" spans="1:15" x14ac:dyDescent="0.15">
      <c r="A22" s="5">
        <v>19</v>
      </c>
      <c r="B22" s="5" t="str">
        <f t="shared" si="1"/>
        <v>中学男子1年砲丸投17</v>
      </c>
      <c r="C22" s="5" t="str">
        <f>J22&amp;COUNTIF($J$4:J22,J22)</f>
        <v>松田遵弥1</v>
      </c>
      <c r="D22" s="5" t="str">
        <f>データ貼付!D20&amp;データ貼付!E20</f>
        <v>中学男子1年砲丸投</v>
      </c>
      <c r="E22" s="5">
        <f>データ貼付!G20+ROW()/1000000</f>
        <v>635.00002199999994</v>
      </c>
      <c r="F22" s="5">
        <f t="shared" si="2"/>
        <v>17</v>
      </c>
      <c r="G22" s="5" t="str">
        <f>データ貼付!A20</f>
        <v>地区陸上</v>
      </c>
      <c r="H22" s="5" t="str">
        <f>データ貼付!B20</f>
        <v>北見</v>
      </c>
      <c r="I22" s="5">
        <f>データ貼付!C20</f>
        <v>43267</v>
      </c>
      <c r="J22" s="5" t="str">
        <f>データ貼付!F20</f>
        <v>松田遵弥</v>
      </c>
      <c r="K22" s="5">
        <f>データ貼付!G20</f>
        <v>635</v>
      </c>
      <c r="L22" s="5" t="str">
        <f>データ貼付!H20</f>
        <v>決</v>
      </c>
      <c r="M22" s="5" t="str">
        <f>データ貼付!I20</f>
        <v>北見南中</v>
      </c>
      <c r="N22" s="5">
        <f>データ貼付!J20</f>
        <v>1</v>
      </c>
      <c r="O22" s="5">
        <f>データ貼付!K20</f>
        <v>0</v>
      </c>
    </row>
    <row r="23" spans="1:15" x14ac:dyDescent="0.15">
      <c r="A23" s="5">
        <v>20</v>
      </c>
      <c r="B23" s="5" t="str">
        <f t="shared" si="1"/>
        <v>中学男子1年砲丸投4</v>
      </c>
      <c r="C23" s="5" t="str">
        <f>J23&amp;COUNTIF($J$4:J23,J23)</f>
        <v>須藤晴人1</v>
      </c>
      <c r="D23" s="5" t="str">
        <f>データ貼付!D21&amp;データ貼付!E21</f>
        <v>中学男子1年砲丸投</v>
      </c>
      <c r="E23" s="5">
        <f>データ貼付!G21+ROW()/1000000</f>
        <v>795.00002300000006</v>
      </c>
      <c r="F23" s="5">
        <f t="shared" si="2"/>
        <v>4</v>
      </c>
      <c r="G23" s="5" t="str">
        <f>データ貼付!A21</f>
        <v>地区陸上</v>
      </c>
      <c r="H23" s="5" t="str">
        <f>データ貼付!B21</f>
        <v>北見</v>
      </c>
      <c r="I23" s="5">
        <f>データ貼付!C21</f>
        <v>43267</v>
      </c>
      <c r="J23" s="5" t="str">
        <f>データ貼付!F21</f>
        <v>須藤晴人</v>
      </c>
      <c r="K23" s="5">
        <f>データ貼付!G21</f>
        <v>795</v>
      </c>
      <c r="L23" s="5" t="str">
        <f>データ貼付!H21</f>
        <v>決</v>
      </c>
      <c r="M23" s="5" t="str">
        <f>データ貼付!I21</f>
        <v>北見北中</v>
      </c>
      <c r="N23" s="5">
        <f>データ貼付!J21</f>
        <v>1</v>
      </c>
      <c r="O23" s="5">
        <f>データ貼付!K21</f>
        <v>0</v>
      </c>
    </row>
    <row r="24" spans="1:15" x14ac:dyDescent="0.15">
      <c r="A24" s="5">
        <v>21</v>
      </c>
      <c r="B24" s="5" t="str">
        <f t="shared" si="1"/>
        <v>中学男子1年砲丸投6</v>
      </c>
      <c r="C24" s="5" t="str">
        <f>J24&amp;COUNTIF($J$4:J24,J24)</f>
        <v>水野舜也1</v>
      </c>
      <c r="D24" s="5" t="str">
        <f>データ貼付!D22&amp;データ貼付!E22</f>
        <v>中学男子1年砲丸投</v>
      </c>
      <c r="E24" s="5">
        <f>データ貼付!G22+ROW()/1000000</f>
        <v>776.00002400000005</v>
      </c>
      <c r="F24" s="5">
        <f t="shared" si="2"/>
        <v>6</v>
      </c>
      <c r="G24" s="5" t="str">
        <f>データ貼付!A22</f>
        <v>地区陸上</v>
      </c>
      <c r="H24" s="5" t="str">
        <f>データ貼付!B22</f>
        <v>北見</v>
      </c>
      <c r="I24" s="5">
        <f>データ貼付!C22</f>
        <v>43267</v>
      </c>
      <c r="J24" s="5" t="str">
        <f>データ貼付!F22</f>
        <v>水野舜也</v>
      </c>
      <c r="K24" s="5">
        <f>データ貼付!G22</f>
        <v>776</v>
      </c>
      <c r="L24" s="5" t="str">
        <f>データ貼付!H22</f>
        <v>決</v>
      </c>
      <c r="M24" s="5" t="str">
        <f>データ貼付!I22</f>
        <v>北見温根湯中</v>
      </c>
      <c r="N24" s="5">
        <f>データ貼付!J22</f>
        <v>1</v>
      </c>
      <c r="O24" s="5">
        <f>データ貼付!K22</f>
        <v>0</v>
      </c>
    </row>
    <row r="25" spans="1:15" x14ac:dyDescent="0.15">
      <c r="A25" s="5">
        <v>22</v>
      </c>
      <c r="B25" s="5" t="str">
        <f t="shared" si="1"/>
        <v>中学男子1年砲丸投22</v>
      </c>
      <c r="C25" s="5" t="str">
        <f>J25&amp;COUNTIF($J$4:J25,J25)</f>
        <v>杉澤かいり1</v>
      </c>
      <c r="D25" s="5" t="str">
        <f>データ貼付!D23&amp;データ貼付!E23</f>
        <v>中学男子1年砲丸投</v>
      </c>
      <c r="E25" s="5">
        <f>データ貼付!G23+ROW()/1000000</f>
        <v>519.00002500000005</v>
      </c>
      <c r="F25" s="5">
        <f t="shared" si="2"/>
        <v>22</v>
      </c>
      <c r="G25" s="5" t="str">
        <f>データ貼付!A23</f>
        <v>地区陸上</v>
      </c>
      <c r="H25" s="5" t="str">
        <f>データ貼付!B23</f>
        <v>北見</v>
      </c>
      <c r="I25" s="5">
        <f>データ貼付!C23</f>
        <v>43267</v>
      </c>
      <c r="J25" s="5" t="str">
        <f>データ貼付!F23</f>
        <v>杉澤かいり</v>
      </c>
      <c r="K25" s="5">
        <f>データ貼付!G23</f>
        <v>519</v>
      </c>
      <c r="L25" s="5" t="str">
        <f>データ貼付!H23</f>
        <v>決</v>
      </c>
      <c r="M25" s="5" t="str">
        <f>データ貼付!I23</f>
        <v>北見東陵中</v>
      </c>
      <c r="N25" s="5">
        <f>データ貼付!J23</f>
        <v>1</v>
      </c>
      <c r="O25" s="5">
        <f>データ貼付!K23</f>
        <v>0</v>
      </c>
    </row>
    <row r="26" spans="1:15" x14ac:dyDescent="0.15">
      <c r="A26" s="5">
        <v>23</v>
      </c>
      <c r="B26" s="5" t="str">
        <f t="shared" si="1"/>
        <v>中学男子1年砲丸投10</v>
      </c>
      <c r="C26" s="5" t="str">
        <f>J26&amp;COUNTIF($J$4:J26,J26)</f>
        <v>瀧澤亮太1</v>
      </c>
      <c r="D26" s="5" t="str">
        <f>データ貼付!D24&amp;データ貼付!E24</f>
        <v>中学男子1年砲丸投</v>
      </c>
      <c r="E26" s="5">
        <f>データ貼付!G24+ROW()/1000000</f>
        <v>738.00002600000005</v>
      </c>
      <c r="F26" s="5">
        <f t="shared" si="2"/>
        <v>10</v>
      </c>
      <c r="G26" s="5" t="str">
        <f>データ貼付!A24</f>
        <v>地区陸上</v>
      </c>
      <c r="H26" s="5" t="str">
        <f>データ貼付!B24</f>
        <v>北見</v>
      </c>
      <c r="I26" s="5">
        <f>データ貼付!C24</f>
        <v>43267</v>
      </c>
      <c r="J26" s="5" t="str">
        <f>データ貼付!F24</f>
        <v>瀧澤亮太</v>
      </c>
      <c r="K26" s="5">
        <f>データ貼付!G24</f>
        <v>738</v>
      </c>
      <c r="L26" s="5" t="str">
        <f>データ貼付!H24</f>
        <v>決</v>
      </c>
      <c r="M26" s="5" t="str">
        <f>データ貼付!I24</f>
        <v>雄武中</v>
      </c>
      <c r="N26" s="5">
        <f>データ貼付!J24</f>
        <v>1</v>
      </c>
      <c r="O26" s="5">
        <f>データ貼付!K24</f>
        <v>0</v>
      </c>
    </row>
    <row r="27" spans="1:15" x14ac:dyDescent="0.15">
      <c r="A27" s="5">
        <v>24</v>
      </c>
      <c r="B27" s="5" t="str">
        <f t="shared" si="1"/>
        <v>中学男子1年砲丸投13</v>
      </c>
      <c r="C27" s="5" t="str">
        <f>J27&amp;COUNTIF($J$4:J27,J27)</f>
        <v>道谷陽太1</v>
      </c>
      <c r="D27" s="5" t="str">
        <f>データ貼付!D25&amp;データ貼付!E25</f>
        <v>中学男子1年砲丸投</v>
      </c>
      <c r="E27" s="5">
        <f>データ貼付!G25+ROW()/1000000</f>
        <v>687.00002700000005</v>
      </c>
      <c r="F27" s="5">
        <f t="shared" si="2"/>
        <v>13</v>
      </c>
      <c r="G27" s="5" t="str">
        <f>データ貼付!A25</f>
        <v>地区陸上</v>
      </c>
      <c r="H27" s="5" t="str">
        <f>データ貼付!B25</f>
        <v>北見</v>
      </c>
      <c r="I27" s="5">
        <f>データ貼付!C25</f>
        <v>43267</v>
      </c>
      <c r="J27" s="5" t="str">
        <f>データ貼付!F25</f>
        <v>道谷陽太</v>
      </c>
      <c r="K27" s="5">
        <f>データ貼付!G25</f>
        <v>687</v>
      </c>
      <c r="L27" s="5" t="str">
        <f>データ貼付!H25</f>
        <v>決</v>
      </c>
      <c r="M27" s="5" t="str">
        <f>データ貼付!I25</f>
        <v>北見常呂中</v>
      </c>
      <c r="N27" s="5">
        <f>データ貼付!J25</f>
        <v>1</v>
      </c>
      <c r="O27" s="5">
        <f>データ貼付!K25</f>
        <v>0</v>
      </c>
    </row>
    <row r="28" spans="1:15" x14ac:dyDescent="0.15">
      <c r="A28" s="5">
        <v>25</v>
      </c>
      <c r="B28" s="5" t="str">
        <f t="shared" si="1"/>
        <v>中学女子1年砲丸投3</v>
      </c>
      <c r="C28" s="5" t="str">
        <f>J28&amp;COUNTIF($J$4:J28,J28)</f>
        <v>畠野美優1</v>
      </c>
      <c r="D28" s="5" t="str">
        <f>データ貼付!D26&amp;データ貼付!E26</f>
        <v>中学女子1年砲丸投</v>
      </c>
      <c r="E28" s="5">
        <f>データ貼付!G26+ROW()/1000000</f>
        <v>512.00002800000004</v>
      </c>
      <c r="F28" s="5">
        <f t="shared" si="2"/>
        <v>3</v>
      </c>
      <c r="G28" s="5" t="str">
        <f>データ貼付!A26</f>
        <v>地区陸上</v>
      </c>
      <c r="H28" s="5" t="str">
        <f>データ貼付!B26</f>
        <v>北見</v>
      </c>
      <c r="I28" s="5">
        <f>データ貼付!C26</f>
        <v>43267</v>
      </c>
      <c r="J28" s="5" t="str">
        <f>データ貼付!F26</f>
        <v>畠野美優</v>
      </c>
      <c r="K28" s="5">
        <f>データ貼付!G26</f>
        <v>512</v>
      </c>
      <c r="L28" s="5" t="str">
        <f>データ貼付!H26</f>
        <v>決</v>
      </c>
      <c r="M28" s="5" t="str">
        <f>データ貼付!I26</f>
        <v>北見光西中</v>
      </c>
      <c r="N28" s="5">
        <f>データ貼付!J26</f>
        <v>1</v>
      </c>
      <c r="O28" s="5">
        <f>データ貼付!K26</f>
        <v>0</v>
      </c>
    </row>
    <row r="29" spans="1:15" x14ac:dyDescent="0.15">
      <c r="A29" s="5">
        <v>26</v>
      </c>
      <c r="B29" s="5" t="str">
        <f t="shared" si="1"/>
        <v>中学男子1年砲丸投5</v>
      </c>
      <c r="C29" s="5" t="str">
        <f>J29&amp;COUNTIF($J$4:J29,J29)</f>
        <v>福田悠介1</v>
      </c>
      <c r="D29" s="5" t="str">
        <f>データ貼付!D27&amp;データ貼付!E27</f>
        <v>中学男子1年砲丸投</v>
      </c>
      <c r="E29" s="5">
        <f>データ貼付!G27+ROW()/1000000</f>
        <v>779.00002900000004</v>
      </c>
      <c r="F29" s="5">
        <f t="shared" si="2"/>
        <v>5</v>
      </c>
      <c r="G29" s="5" t="str">
        <f>データ貼付!A27</f>
        <v>地区陸上</v>
      </c>
      <c r="H29" s="5" t="str">
        <f>データ貼付!B27</f>
        <v>北見</v>
      </c>
      <c r="I29" s="5">
        <f>データ貼付!C27</f>
        <v>43267</v>
      </c>
      <c r="J29" s="5" t="str">
        <f>データ貼付!F27</f>
        <v>福田悠介</v>
      </c>
      <c r="K29" s="5">
        <f>データ貼付!G27</f>
        <v>779</v>
      </c>
      <c r="L29" s="5" t="str">
        <f>データ貼付!H27</f>
        <v>決</v>
      </c>
      <c r="M29" s="5" t="str">
        <f>データ貼付!I27</f>
        <v>網走第一中</v>
      </c>
      <c r="N29" s="5">
        <f>データ貼付!J27</f>
        <v>1</v>
      </c>
      <c r="O29" s="5">
        <f>データ貼付!K27</f>
        <v>0</v>
      </c>
    </row>
    <row r="30" spans="1:15" x14ac:dyDescent="0.15">
      <c r="A30" s="5">
        <v>27</v>
      </c>
      <c r="B30" s="5" t="str">
        <f t="shared" si="1"/>
        <v>中学男子1年砲丸投18</v>
      </c>
      <c r="C30" s="5" t="str">
        <f>J30&amp;COUNTIF($J$4:J30,J30)</f>
        <v>平佐太一1</v>
      </c>
      <c r="D30" s="5" t="str">
        <f>データ貼付!D28&amp;データ貼付!E28</f>
        <v>中学男子1年砲丸投</v>
      </c>
      <c r="E30" s="5">
        <f>データ貼付!G28+ROW()/1000000</f>
        <v>596.00003000000004</v>
      </c>
      <c r="F30" s="5">
        <f t="shared" si="2"/>
        <v>18</v>
      </c>
      <c r="G30" s="5" t="str">
        <f>データ貼付!A28</f>
        <v>地区陸上</v>
      </c>
      <c r="H30" s="5" t="str">
        <f>データ貼付!B28</f>
        <v>北見</v>
      </c>
      <c r="I30" s="5">
        <f>データ貼付!C28</f>
        <v>43267</v>
      </c>
      <c r="J30" s="5" t="str">
        <f>データ貼付!F28</f>
        <v>平佐太一</v>
      </c>
      <c r="K30" s="5">
        <f>データ貼付!G28</f>
        <v>596</v>
      </c>
      <c r="L30" s="5" t="str">
        <f>データ貼付!H28</f>
        <v>決</v>
      </c>
      <c r="M30" s="5" t="str">
        <f>データ貼付!I28</f>
        <v>網走第三中</v>
      </c>
      <c r="N30" s="5">
        <f>データ貼付!J28</f>
        <v>1</v>
      </c>
      <c r="O30" s="5">
        <f>データ貼付!K28</f>
        <v>0</v>
      </c>
    </row>
    <row r="31" spans="1:15" x14ac:dyDescent="0.15">
      <c r="A31" s="5">
        <v>28</v>
      </c>
      <c r="B31" s="5" t="str">
        <f t="shared" si="1"/>
        <v>中学男子1年砲丸投24</v>
      </c>
      <c r="C31" s="5" t="str">
        <f>J31&amp;COUNTIF($J$4:J31,J31)</f>
        <v>北村隼人1</v>
      </c>
      <c r="D31" s="5" t="str">
        <f>データ貼付!D29&amp;データ貼付!E29</f>
        <v>中学男子1年砲丸投</v>
      </c>
      <c r="E31" s="5">
        <f>データ貼付!G29+ROW()/1000000</f>
        <v>481.00003099999998</v>
      </c>
      <c r="F31" s="5">
        <f t="shared" si="2"/>
        <v>24</v>
      </c>
      <c r="G31" s="5" t="str">
        <f>データ貼付!A29</f>
        <v>地区陸上</v>
      </c>
      <c r="H31" s="5" t="str">
        <f>データ貼付!B29</f>
        <v>北見</v>
      </c>
      <c r="I31" s="5">
        <f>データ貼付!C29</f>
        <v>43267</v>
      </c>
      <c r="J31" s="5" t="str">
        <f>データ貼付!F29</f>
        <v>北村隼人</v>
      </c>
      <c r="K31" s="5">
        <f>データ貼付!G29</f>
        <v>481</v>
      </c>
      <c r="L31" s="5" t="str">
        <f>データ貼付!H29</f>
        <v>決</v>
      </c>
      <c r="M31" s="5" t="str">
        <f>データ貼付!I29</f>
        <v>北見北光中</v>
      </c>
      <c r="N31" s="5">
        <f>データ貼付!J29</f>
        <v>1</v>
      </c>
      <c r="O31" s="5">
        <f>データ貼付!K29</f>
        <v>0</v>
      </c>
    </row>
    <row r="32" spans="1:15" x14ac:dyDescent="0.15">
      <c r="A32" s="5">
        <v>29</v>
      </c>
      <c r="B32" s="5" t="str">
        <f t="shared" si="1"/>
        <v>中学男子1年砲丸投20</v>
      </c>
      <c r="C32" s="5" t="str">
        <f>J32&amp;COUNTIF($J$4:J32,J32)</f>
        <v>木内健太郎1</v>
      </c>
      <c r="D32" s="5" t="str">
        <f>データ貼付!D30&amp;データ貼付!E30</f>
        <v>中学男子1年砲丸投</v>
      </c>
      <c r="E32" s="5">
        <f>データ貼付!G30+ROW()/1000000</f>
        <v>553.00003200000003</v>
      </c>
      <c r="F32" s="5">
        <f t="shared" si="2"/>
        <v>20</v>
      </c>
      <c r="G32" s="5" t="str">
        <f>データ貼付!A30</f>
        <v>地区陸上</v>
      </c>
      <c r="H32" s="5" t="str">
        <f>データ貼付!B30</f>
        <v>北見</v>
      </c>
      <c r="I32" s="5">
        <f>データ貼付!C30</f>
        <v>43267</v>
      </c>
      <c r="J32" s="5" t="str">
        <f>データ貼付!F30</f>
        <v>木内健太郎</v>
      </c>
      <c r="K32" s="5">
        <f>データ貼付!G30</f>
        <v>553</v>
      </c>
      <c r="L32" s="5" t="str">
        <f>データ貼付!H30</f>
        <v>決</v>
      </c>
      <c r="M32" s="5" t="str">
        <f>データ貼付!I30</f>
        <v>遠軽中</v>
      </c>
      <c r="N32" s="5">
        <f>データ貼付!J30</f>
        <v>1</v>
      </c>
      <c r="O32" s="5">
        <f>データ貼付!K30</f>
        <v>0</v>
      </c>
    </row>
    <row r="33" spans="1:15" x14ac:dyDescent="0.15">
      <c r="A33" s="5">
        <v>30</v>
      </c>
      <c r="B33" s="5" t="str">
        <f t="shared" si="1"/>
        <v>中学男子1年砲丸投19</v>
      </c>
      <c r="C33" s="5" t="str">
        <f>J33&amp;COUNTIF($J$4:J33,J33)</f>
        <v>和田湊1</v>
      </c>
      <c r="D33" s="5" t="str">
        <f>データ貼付!D31&amp;データ貼付!E31</f>
        <v>中学男子1年砲丸投</v>
      </c>
      <c r="E33" s="5">
        <f>データ貼付!G31+ROW()/1000000</f>
        <v>573.00003300000003</v>
      </c>
      <c r="F33" s="5">
        <f t="shared" si="2"/>
        <v>19</v>
      </c>
      <c r="G33" s="5" t="str">
        <f>データ貼付!A31</f>
        <v>地区陸上</v>
      </c>
      <c r="H33" s="5" t="str">
        <f>データ貼付!B31</f>
        <v>北見</v>
      </c>
      <c r="I33" s="5">
        <f>データ貼付!C31</f>
        <v>43267</v>
      </c>
      <c r="J33" s="5" t="str">
        <f>データ貼付!F31</f>
        <v>和田湊</v>
      </c>
      <c r="K33" s="5">
        <f>データ貼付!G31</f>
        <v>573</v>
      </c>
      <c r="L33" s="5" t="str">
        <f>データ貼付!H31</f>
        <v>決</v>
      </c>
      <c r="M33" s="5" t="str">
        <f>データ貼付!I31</f>
        <v>紋別中</v>
      </c>
      <c r="N33" s="5">
        <f>データ貼付!J31</f>
        <v>1</v>
      </c>
      <c r="O33" s="5">
        <f>データ貼付!K31</f>
        <v>0</v>
      </c>
    </row>
    <row r="34" spans="1:15" x14ac:dyDescent="0.15">
      <c r="A34" s="5">
        <v>31</v>
      </c>
      <c r="B34" s="5" t="str">
        <f t="shared" si="1"/>
        <v>中学男子ｼﾞｬﾍﾞﾘｯｸｽﾛｰ21</v>
      </c>
      <c r="C34" s="5" t="str">
        <f>J34&amp;COUNTIF($J$4:J34,J34)</f>
        <v>稲垣璃久2</v>
      </c>
      <c r="D34" s="5" t="str">
        <f>データ貼付!D32&amp;データ貼付!E32</f>
        <v>中学男子ｼﾞｬﾍﾞﾘｯｸｽﾛｰ</v>
      </c>
      <c r="E34" s="5">
        <f>データ貼付!G32+ROW()/1000000</f>
        <v>1590.0000339999999</v>
      </c>
      <c r="F34" s="5">
        <f t="shared" si="2"/>
        <v>21</v>
      </c>
      <c r="G34" s="5" t="str">
        <f>データ貼付!A32</f>
        <v>記録会第4戦</v>
      </c>
      <c r="H34" s="5" t="str">
        <f>データ貼付!B32</f>
        <v>網走</v>
      </c>
      <c r="I34" s="5">
        <f>データ貼付!C32</f>
        <v>43317</v>
      </c>
      <c r="J34" s="5" t="str">
        <f>データ貼付!F32</f>
        <v>稲垣璃久</v>
      </c>
      <c r="K34" s="5">
        <f>データ貼付!G32</f>
        <v>1590</v>
      </c>
      <c r="L34" s="5" t="str">
        <f>データ貼付!H32</f>
        <v>決</v>
      </c>
      <c r="M34" s="5" t="str">
        <f>データ貼付!I32</f>
        <v>北見北中</v>
      </c>
      <c r="N34" s="5">
        <f>データ貼付!J32</f>
        <v>1</v>
      </c>
      <c r="O34" s="5">
        <f>データ貼付!K32</f>
        <v>0</v>
      </c>
    </row>
    <row r="35" spans="1:15" x14ac:dyDescent="0.15">
      <c r="A35" s="5">
        <v>32</v>
      </c>
      <c r="B35" s="5" t="str">
        <f t="shared" si="1"/>
        <v>中学男子ｼﾞｬﾍﾞﾘｯｸｽﾛｰ4</v>
      </c>
      <c r="C35" s="5" t="str">
        <f>J35&amp;COUNTIF($J$4:J35,J35)</f>
        <v>遠藤寿1</v>
      </c>
      <c r="D35" s="5" t="str">
        <f>データ貼付!D33&amp;データ貼付!E33</f>
        <v>中学男子ｼﾞｬﾍﾞﾘｯｸｽﾛｰ</v>
      </c>
      <c r="E35" s="5">
        <f>データ貼付!G33+ROW()/1000000</f>
        <v>3751.000035</v>
      </c>
      <c r="F35" s="5">
        <f t="shared" si="2"/>
        <v>4</v>
      </c>
      <c r="G35" s="5" t="str">
        <f>データ貼付!A33</f>
        <v>中体連新人</v>
      </c>
      <c r="H35" s="5" t="str">
        <f>データ貼付!B33</f>
        <v>網走</v>
      </c>
      <c r="I35" s="5">
        <f>データ貼付!C33</f>
        <v>43337</v>
      </c>
      <c r="J35" s="5" t="str">
        <f>データ貼付!F33</f>
        <v>遠藤寿</v>
      </c>
      <c r="K35" s="5">
        <f>データ貼付!G33</f>
        <v>3751</v>
      </c>
      <c r="L35" s="5" t="str">
        <f>データ貼付!H33</f>
        <v>決</v>
      </c>
      <c r="M35" s="5" t="str">
        <f>データ貼付!I33</f>
        <v>網走第二中</v>
      </c>
      <c r="N35" s="5">
        <f>データ貼付!J33</f>
        <v>2</v>
      </c>
      <c r="O35" s="5">
        <f>データ貼付!K33</f>
        <v>0</v>
      </c>
    </row>
    <row r="36" spans="1:15" x14ac:dyDescent="0.15">
      <c r="A36" s="5">
        <v>33</v>
      </c>
      <c r="B36" s="5" t="str">
        <f t="shared" si="1"/>
        <v>中学女子ｼﾞｬﾍﾞﾘｯｸｽﾛｰ11</v>
      </c>
      <c r="C36" s="5" t="str">
        <f>J36&amp;COUNTIF($J$4:J36,J36)</f>
        <v>館田樹七1</v>
      </c>
      <c r="D36" s="5" t="str">
        <f>データ貼付!D34&amp;データ貼付!E34</f>
        <v>中学女子ｼﾞｬﾍﾞﾘｯｸｽﾛｰ</v>
      </c>
      <c r="E36" s="5">
        <f>データ貼付!G34+ROW()/1000000</f>
        <v>992.00003600000002</v>
      </c>
      <c r="F36" s="5">
        <f t="shared" si="2"/>
        <v>11</v>
      </c>
      <c r="G36" s="5" t="str">
        <f>データ貼付!A34</f>
        <v>通信陸上</v>
      </c>
      <c r="H36" s="5" t="str">
        <f>データ貼付!B34</f>
        <v>網走</v>
      </c>
      <c r="I36" s="5">
        <f>データ貼付!C34</f>
        <v>43281</v>
      </c>
      <c r="J36" s="5" t="str">
        <f>データ貼付!F34</f>
        <v>館田樹七</v>
      </c>
      <c r="K36" s="5">
        <f>データ貼付!G34</f>
        <v>992</v>
      </c>
      <c r="L36" s="5" t="str">
        <f>データ貼付!H34</f>
        <v>決</v>
      </c>
      <c r="M36" s="5" t="str">
        <f>データ貼付!I34</f>
        <v>北見東陵中</v>
      </c>
      <c r="N36" s="5">
        <f>データ貼付!J34</f>
        <v>3</v>
      </c>
      <c r="O36" s="5">
        <f>データ貼付!K34</f>
        <v>0</v>
      </c>
    </row>
    <row r="37" spans="1:15" x14ac:dyDescent="0.15">
      <c r="A37" s="5">
        <v>34</v>
      </c>
      <c r="B37" s="5" t="str">
        <f t="shared" si="1"/>
        <v>中学女子ｼﾞｬﾍﾞﾘｯｸｽﾛｰ1</v>
      </c>
      <c r="C37" s="5" t="str">
        <f>J37&amp;COUNTIF($J$4:J37,J37)</f>
        <v>岩越茜莉1</v>
      </c>
      <c r="D37" s="5" t="str">
        <f>データ貼付!D35&amp;データ貼付!E35</f>
        <v>中学女子ｼﾞｬﾍﾞﾘｯｸｽﾛｰ</v>
      </c>
      <c r="E37" s="5">
        <f>データ貼付!G35+ROW()/1000000</f>
        <v>2365.0000369999998</v>
      </c>
      <c r="F37" s="5">
        <f t="shared" si="2"/>
        <v>1</v>
      </c>
      <c r="G37" s="5" t="str">
        <f>データ貼付!A35</f>
        <v>中体連新人</v>
      </c>
      <c r="H37" s="5" t="str">
        <f>データ貼付!B35</f>
        <v>網走</v>
      </c>
      <c r="I37" s="5">
        <f>データ貼付!C35</f>
        <v>43337</v>
      </c>
      <c r="J37" s="5" t="str">
        <f>データ貼付!F35</f>
        <v>岩越茜莉</v>
      </c>
      <c r="K37" s="5">
        <f>データ貼付!G35</f>
        <v>2365</v>
      </c>
      <c r="L37" s="5" t="str">
        <f>データ貼付!H35</f>
        <v>決</v>
      </c>
      <c r="M37" s="5" t="str">
        <f>データ貼付!I35</f>
        <v>雄武中</v>
      </c>
      <c r="N37" s="5">
        <f>データ貼付!J35</f>
        <v>2</v>
      </c>
      <c r="O37" s="5">
        <f>データ貼付!K35</f>
        <v>0</v>
      </c>
    </row>
    <row r="38" spans="1:15" x14ac:dyDescent="0.15">
      <c r="A38" s="5">
        <v>35</v>
      </c>
      <c r="B38" s="5" t="str">
        <f t="shared" si="1"/>
        <v>中学女子ｼﾞｬﾍﾞﾘｯｸｽﾛｰ6</v>
      </c>
      <c r="C38" s="5" t="str">
        <f>J38&amp;COUNTIF($J$4:J38,J38)</f>
        <v>菊池優璃1</v>
      </c>
      <c r="D38" s="5" t="str">
        <f>データ貼付!D36&amp;データ貼付!E36</f>
        <v>中学女子ｼﾞｬﾍﾞﾘｯｸｽﾛｰ</v>
      </c>
      <c r="E38" s="5">
        <f>データ貼付!G36+ROW()/1000000</f>
        <v>1763.0000379999999</v>
      </c>
      <c r="F38" s="5">
        <f t="shared" si="2"/>
        <v>6</v>
      </c>
      <c r="G38" s="5" t="str">
        <f>データ貼付!A36</f>
        <v>記録会第4戦</v>
      </c>
      <c r="H38" s="5" t="str">
        <f>データ貼付!B36</f>
        <v>網走</v>
      </c>
      <c r="I38" s="5">
        <f>データ貼付!C36</f>
        <v>43317</v>
      </c>
      <c r="J38" s="5" t="str">
        <f>データ貼付!F36</f>
        <v>菊池優璃</v>
      </c>
      <c r="K38" s="5">
        <f>データ貼付!G36</f>
        <v>1763</v>
      </c>
      <c r="L38" s="5" t="str">
        <f>データ貼付!H36</f>
        <v>決</v>
      </c>
      <c r="M38" s="5" t="str">
        <f>データ貼付!I36</f>
        <v>網走第四中</v>
      </c>
      <c r="N38" s="5">
        <f>データ貼付!J36</f>
        <v>1</v>
      </c>
      <c r="O38" s="5">
        <f>データ貼付!K36</f>
        <v>0</v>
      </c>
    </row>
    <row r="39" spans="1:15" x14ac:dyDescent="0.15">
      <c r="A39" s="5">
        <v>36</v>
      </c>
      <c r="B39" s="5" t="str">
        <f t="shared" si="1"/>
        <v>中学女子ｼﾞｬﾍﾞﾘｯｸｽﾛｰ3</v>
      </c>
      <c r="C39" s="5" t="str">
        <f>J39&amp;COUNTIF($J$4:J39,J39)</f>
        <v>吉鷹陽菜1</v>
      </c>
      <c r="D39" s="5" t="str">
        <f>データ貼付!D37&amp;データ貼付!E37</f>
        <v>中学女子ｼﾞｬﾍﾞﾘｯｸｽﾛｰ</v>
      </c>
      <c r="E39" s="5">
        <f>データ貼付!G37+ROW()/1000000</f>
        <v>1862.000039</v>
      </c>
      <c r="F39" s="5">
        <f t="shared" si="2"/>
        <v>3</v>
      </c>
      <c r="G39" s="5" t="str">
        <f>データ貼付!A37</f>
        <v>中体連新人</v>
      </c>
      <c r="H39" s="5" t="str">
        <f>データ貼付!B37</f>
        <v>網走</v>
      </c>
      <c r="I39" s="5">
        <f>データ貼付!C37</f>
        <v>43337</v>
      </c>
      <c r="J39" s="5" t="str">
        <f>データ貼付!F37</f>
        <v>吉鷹陽菜</v>
      </c>
      <c r="K39" s="5">
        <f>データ貼付!G37</f>
        <v>1862</v>
      </c>
      <c r="L39" s="5" t="str">
        <f>データ貼付!H37</f>
        <v>決</v>
      </c>
      <c r="M39" s="5" t="str">
        <f>データ貼付!I37</f>
        <v>北見光西中</v>
      </c>
      <c r="N39" s="5">
        <f>データ貼付!J37</f>
        <v>1</v>
      </c>
      <c r="O39" s="5">
        <f>データ貼付!K37</f>
        <v>0</v>
      </c>
    </row>
    <row r="40" spans="1:15" x14ac:dyDescent="0.15">
      <c r="A40" s="5">
        <v>37</v>
      </c>
      <c r="B40" s="5" t="str">
        <f t="shared" si="1"/>
        <v>中学女子ｼﾞｬﾍﾞﾘｯｸｽﾛｰ12</v>
      </c>
      <c r="C40" s="5" t="str">
        <f>J40&amp;COUNTIF($J$4:J40,J40)</f>
        <v>高木千陽1</v>
      </c>
      <c r="D40" s="5" t="str">
        <f>データ貼付!D38&amp;データ貼付!E38</f>
        <v>中学女子ｼﾞｬﾍﾞﾘｯｸｽﾛｰ</v>
      </c>
      <c r="E40" s="5">
        <f>データ貼付!G38+ROW()/1000000</f>
        <v>883.00004000000001</v>
      </c>
      <c r="F40" s="5">
        <f t="shared" si="2"/>
        <v>12</v>
      </c>
      <c r="G40" s="5" t="str">
        <f>データ貼付!A38</f>
        <v>中体連新人</v>
      </c>
      <c r="H40" s="5" t="str">
        <f>データ貼付!B38</f>
        <v>網走</v>
      </c>
      <c r="I40" s="5">
        <f>データ貼付!C38</f>
        <v>43337</v>
      </c>
      <c r="J40" s="5" t="str">
        <f>データ貼付!F38</f>
        <v>高木千陽</v>
      </c>
      <c r="K40" s="5">
        <f>データ貼付!G38</f>
        <v>883</v>
      </c>
      <c r="L40" s="5" t="str">
        <f>データ貼付!H38</f>
        <v>決</v>
      </c>
      <c r="M40" s="5" t="str">
        <f>データ貼付!I38</f>
        <v>北見東陵中</v>
      </c>
      <c r="N40" s="5">
        <f>データ貼付!J38</f>
        <v>1</v>
      </c>
      <c r="O40" s="5">
        <f>データ貼付!K38</f>
        <v>0</v>
      </c>
    </row>
    <row r="41" spans="1:15" x14ac:dyDescent="0.15">
      <c r="A41" s="5">
        <v>38</v>
      </c>
      <c r="B41" s="5" t="str">
        <f t="shared" si="1"/>
        <v>中学男子ｼﾞｬﾍﾞﾘｯｸｽﾛｰ17</v>
      </c>
      <c r="C41" s="5" t="str">
        <f>J41&amp;COUNTIF($J$4:J41,J41)</f>
        <v>高野宏尚1</v>
      </c>
      <c r="D41" s="5" t="str">
        <f>データ貼付!D39&amp;データ貼付!E39</f>
        <v>中学男子ｼﾞｬﾍﾞﾘｯｸｽﾛｰ</v>
      </c>
      <c r="E41" s="5">
        <f>データ貼付!G39+ROW()/1000000</f>
        <v>2054.0000409999998</v>
      </c>
      <c r="F41" s="5">
        <f t="shared" si="2"/>
        <v>17</v>
      </c>
      <c r="G41" s="5" t="str">
        <f>データ貼付!A39</f>
        <v>通信陸上</v>
      </c>
      <c r="H41" s="5" t="str">
        <f>データ貼付!B39</f>
        <v>網走</v>
      </c>
      <c r="I41" s="5">
        <f>データ貼付!C39</f>
        <v>43280</v>
      </c>
      <c r="J41" s="5" t="str">
        <f>データ貼付!F39</f>
        <v>高野宏尚</v>
      </c>
      <c r="K41" s="5">
        <f>データ貼付!G39</f>
        <v>2054</v>
      </c>
      <c r="L41" s="5" t="str">
        <f>データ貼付!H39</f>
        <v>決</v>
      </c>
      <c r="M41" s="5" t="str">
        <f>データ貼付!I39</f>
        <v>雄武中</v>
      </c>
      <c r="N41" s="5">
        <f>データ貼付!J39</f>
        <v>2</v>
      </c>
      <c r="O41" s="5">
        <f>データ貼付!K39</f>
        <v>0</v>
      </c>
    </row>
    <row r="42" spans="1:15" x14ac:dyDescent="0.15">
      <c r="A42" s="5">
        <v>39</v>
      </c>
      <c r="B42" s="5" t="str">
        <f t="shared" si="1"/>
        <v>中学男子ｼﾞｬﾍﾞﾘｯｸｽﾛｰ23</v>
      </c>
      <c r="C42" s="5" t="str">
        <f>J42&amp;COUNTIF($J$4:J42,J42)</f>
        <v>佐藤広大2</v>
      </c>
      <c r="D42" s="5" t="str">
        <f>データ貼付!D40&amp;データ貼付!E40</f>
        <v>中学男子ｼﾞｬﾍﾞﾘｯｸｽﾛｰ</v>
      </c>
      <c r="E42" s="5">
        <f>データ貼付!G40+ROW()/1000000</f>
        <v>1425.0000419999999</v>
      </c>
      <c r="F42" s="5">
        <f t="shared" si="2"/>
        <v>23</v>
      </c>
      <c r="G42" s="5" t="str">
        <f>データ貼付!A40</f>
        <v>中体連新人</v>
      </c>
      <c r="H42" s="5" t="str">
        <f>データ貼付!B40</f>
        <v>網走</v>
      </c>
      <c r="I42" s="5">
        <f>データ貼付!C40</f>
        <v>43337</v>
      </c>
      <c r="J42" s="5" t="str">
        <f>データ貼付!F40</f>
        <v>佐藤広大</v>
      </c>
      <c r="K42" s="5">
        <f>データ貼付!G40</f>
        <v>1425</v>
      </c>
      <c r="L42" s="5" t="str">
        <f>データ貼付!H40</f>
        <v>決</v>
      </c>
      <c r="M42" s="5" t="str">
        <f>データ貼付!I40</f>
        <v>遠軽中</v>
      </c>
      <c r="N42" s="5">
        <f>データ貼付!J40</f>
        <v>1</v>
      </c>
      <c r="O42" s="5">
        <f>データ貼付!K40</f>
        <v>0</v>
      </c>
    </row>
    <row r="43" spans="1:15" x14ac:dyDescent="0.15">
      <c r="A43" s="5">
        <v>40</v>
      </c>
      <c r="B43" s="5" t="str">
        <f t="shared" si="1"/>
        <v>中学女子ｼﾞｬﾍﾞﾘｯｸｽﾛｰ2</v>
      </c>
      <c r="C43" s="5" t="str">
        <f>J43&amp;COUNTIF($J$4:J43,J43)</f>
        <v>坂井里緒1</v>
      </c>
      <c r="D43" s="5" t="str">
        <f>データ貼付!D41&amp;データ貼付!E41</f>
        <v>中学女子ｼﾞｬﾍﾞﾘｯｸｽﾛｰ</v>
      </c>
      <c r="E43" s="5">
        <f>データ貼付!G41+ROW()/1000000</f>
        <v>1932.000043</v>
      </c>
      <c r="F43" s="5">
        <f t="shared" si="2"/>
        <v>2</v>
      </c>
      <c r="G43" s="5" t="str">
        <f>データ貼付!A41</f>
        <v>通信陸上</v>
      </c>
      <c r="H43" s="5" t="str">
        <f>データ貼付!B41</f>
        <v>網走</v>
      </c>
      <c r="I43" s="5">
        <f>データ貼付!C41</f>
        <v>43281</v>
      </c>
      <c r="J43" s="5" t="str">
        <f>データ貼付!F41</f>
        <v>坂井里緒</v>
      </c>
      <c r="K43" s="5">
        <f>データ貼付!G41</f>
        <v>1932</v>
      </c>
      <c r="L43" s="5" t="str">
        <f>データ貼付!H41</f>
        <v>決</v>
      </c>
      <c r="M43" s="5" t="str">
        <f>データ貼付!I41</f>
        <v>北見南中</v>
      </c>
      <c r="N43" s="5">
        <f>データ貼付!J41</f>
        <v>3</v>
      </c>
      <c r="O43" s="5">
        <f>データ貼付!K41</f>
        <v>0</v>
      </c>
    </row>
    <row r="44" spans="1:15" x14ac:dyDescent="0.15">
      <c r="A44" s="5">
        <v>41</v>
      </c>
      <c r="B44" s="5" t="str">
        <f t="shared" si="1"/>
        <v>中学男子ｼﾞｬﾍﾞﾘｯｸｽﾛｰ9</v>
      </c>
      <c r="C44" s="5" t="str">
        <f>J44&amp;COUNTIF($J$4:J44,J44)</f>
        <v>三塚知輝1</v>
      </c>
      <c r="D44" s="5" t="str">
        <f>データ貼付!D42&amp;データ貼付!E42</f>
        <v>中学男子ｼﾞｬﾍﾞﾘｯｸｽﾛｰ</v>
      </c>
      <c r="E44" s="5">
        <f>データ貼付!G42+ROW()/1000000</f>
        <v>3320.0000439999999</v>
      </c>
      <c r="F44" s="5">
        <f t="shared" si="2"/>
        <v>9</v>
      </c>
      <c r="G44" s="5" t="str">
        <f>データ貼付!A42</f>
        <v>記録会第4戦</v>
      </c>
      <c r="H44" s="5" t="str">
        <f>データ貼付!B42</f>
        <v>網走</v>
      </c>
      <c r="I44" s="5">
        <f>データ貼付!C42</f>
        <v>43317</v>
      </c>
      <c r="J44" s="5" t="str">
        <f>データ貼付!F42</f>
        <v>三塚知輝</v>
      </c>
      <c r="K44" s="5">
        <f>データ貼付!G42</f>
        <v>3320</v>
      </c>
      <c r="L44" s="5" t="str">
        <f>データ貼付!H42</f>
        <v>決</v>
      </c>
      <c r="M44" s="5" t="str">
        <f>データ貼付!I42</f>
        <v>網走第四中</v>
      </c>
      <c r="N44" s="5">
        <f>データ貼付!J42</f>
        <v>2</v>
      </c>
      <c r="O44" s="5">
        <f>データ貼付!K42</f>
        <v>0</v>
      </c>
    </row>
    <row r="45" spans="1:15" x14ac:dyDescent="0.15">
      <c r="A45" s="5">
        <v>42</v>
      </c>
      <c r="B45" s="5" t="str">
        <f t="shared" si="1"/>
        <v>中学男子ｼﾞｬﾍﾞﾘｯｸｽﾛｰ13</v>
      </c>
      <c r="C45" s="5" t="str">
        <f>J45&amp;COUNTIF($J$4:J45,J45)</f>
        <v>山本遥2</v>
      </c>
      <c r="D45" s="5" t="str">
        <f>データ貼付!D43&amp;データ貼付!E43</f>
        <v>中学男子ｼﾞｬﾍﾞﾘｯｸｽﾛｰ</v>
      </c>
      <c r="E45" s="5">
        <f>データ貼付!G43+ROW()/1000000</f>
        <v>2569.0000449999998</v>
      </c>
      <c r="F45" s="5">
        <f t="shared" si="2"/>
        <v>13</v>
      </c>
      <c r="G45" s="5" t="str">
        <f>データ貼付!A43</f>
        <v>中体連新人</v>
      </c>
      <c r="H45" s="5" t="str">
        <f>データ貼付!B43</f>
        <v>網走</v>
      </c>
      <c r="I45" s="5">
        <f>データ貼付!C43</f>
        <v>43337</v>
      </c>
      <c r="J45" s="5" t="str">
        <f>データ貼付!F43</f>
        <v>山本遥</v>
      </c>
      <c r="K45" s="5">
        <f>データ貼付!G43</f>
        <v>2569</v>
      </c>
      <c r="L45" s="5" t="str">
        <f>データ貼付!H43</f>
        <v>決</v>
      </c>
      <c r="M45" s="5" t="str">
        <f>データ貼付!I43</f>
        <v>北見南中</v>
      </c>
      <c r="N45" s="5">
        <f>データ貼付!J43</f>
        <v>1</v>
      </c>
      <c r="O45" s="5">
        <f>データ貼付!K43</f>
        <v>0</v>
      </c>
    </row>
    <row r="46" spans="1:15" x14ac:dyDescent="0.15">
      <c r="A46" s="5">
        <v>43</v>
      </c>
      <c r="B46" s="5" t="str">
        <f t="shared" si="1"/>
        <v>中学男子ｼﾞｬﾍﾞﾘｯｸｽﾛｰ20</v>
      </c>
      <c r="C46" s="5" t="str">
        <f>J46&amp;COUNTIF($J$4:J46,J46)</f>
        <v>山﨑歩来夢1</v>
      </c>
      <c r="D46" s="5" t="str">
        <f>データ貼付!D44&amp;データ貼付!E44</f>
        <v>中学男子ｼﾞｬﾍﾞﾘｯｸｽﾛｰ</v>
      </c>
      <c r="E46" s="5">
        <f>データ貼付!G44+ROW()/1000000</f>
        <v>1643.0000460000001</v>
      </c>
      <c r="F46" s="5">
        <f t="shared" si="2"/>
        <v>20</v>
      </c>
      <c r="G46" s="5" t="str">
        <f>データ貼付!A44</f>
        <v>通信陸上</v>
      </c>
      <c r="H46" s="5" t="str">
        <f>データ貼付!B44</f>
        <v>網走</v>
      </c>
      <c r="I46" s="5">
        <f>データ貼付!C44</f>
        <v>43280</v>
      </c>
      <c r="J46" s="5" t="str">
        <f>データ貼付!F44</f>
        <v>山﨑歩来夢</v>
      </c>
      <c r="K46" s="5">
        <f>データ貼付!G44</f>
        <v>1643</v>
      </c>
      <c r="L46" s="5" t="str">
        <f>データ貼付!H44</f>
        <v>決</v>
      </c>
      <c r="M46" s="5" t="str">
        <f>データ貼付!I44</f>
        <v>雄武中</v>
      </c>
      <c r="N46" s="5">
        <f>データ貼付!J44</f>
        <v>1</v>
      </c>
      <c r="O46" s="5">
        <f>データ貼付!K44</f>
        <v>0</v>
      </c>
    </row>
    <row r="47" spans="1:15" x14ac:dyDescent="0.15">
      <c r="A47" s="5">
        <v>44</v>
      </c>
      <c r="B47" s="5" t="str">
        <f t="shared" si="1"/>
        <v>中学男子ｼﾞｬﾍﾞﾘｯｸｽﾛｰ3</v>
      </c>
      <c r="C47" s="5" t="str">
        <f>J47&amp;COUNTIF($J$4:J47,J47)</f>
        <v>四ツ倉快1</v>
      </c>
      <c r="D47" s="5" t="str">
        <f>データ貼付!D45&amp;データ貼付!E45</f>
        <v>中学男子ｼﾞｬﾍﾞﾘｯｸｽﾛｰ</v>
      </c>
      <c r="E47" s="5">
        <f>データ貼付!G45+ROW()/1000000</f>
        <v>3960.000047</v>
      </c>
      <c r="F47" s="5">
        <f t="shared" si="2"/>
        <v>3</v>
      </c>
      <c r="G47" s="5" t="str">
        <f>データ貼付!A45</f>
        <v>中体連新人</v>
      </c>
      <c r="H47" s="5" t="str">
        <f>データ貼付!B45</f>
        <v>網走</v>
      </c>
      <c r="I47" s="5">
        <f>データ貼付!C45</f>
        <v>43337</v>
      </c>
      <c r="J47" s="5" t="str">
        <f>データ貼付!F45</f>
        <v>四ツ倉快</v>
      </c>
      <c r="K47" s="5">
        <f>データ貼付!G45</f>
        <v>3960</v>
      </c>
      <c r="L47" s="5" t="str">
        <f>データ貼付!H45</f>
        <v>決</v>
      </c>
      <c r="M47" s="5" t="str">
        <f>データ貼付!I45</f>
        <v>網走第四中</v>
      </c>
      <c r="N47" s="5">
        <f>データ貼付!J45</f>
        <v>2</v>
      </c>
      <c r="O47" s="5">
        <f>データ貼付!K45</f>
        <v>0</v>
      </c>
    </row>
    <row r="48" spans="1:15" x14ac:dyDescent="0.15">
      <c r="A48" s="5">
        <v>45</v>
      </c>
      <c r="B48" s="5" t="str">
        <f t="shared" si="1"/>
        <v>中学男子ｼﾞｬﾍﾞﾘｯｸｽﾛｰ25</v>
      </c>
      <c r="C48" s="5" t="str">
        <f>J48&amp;COUNTIF($J$4:J48,J48)</f>
        <v>志賀一斗2</v>
      </c>
      <c r="D48" s="5" t="str">
        <f>データ貼付!D46&amp;データ貼付!E46</f>
        <v>中学男子ｼﾞｬﾍﾞﾘｯｸｽﾛｰ</v>
      </c>
      <c r="E48" s="5">
        <f>データ貼付!G46+ROW()/1000000</f>
        <v>1332.0000480000001</v>
      </c>
      <c r="F48" s="5">
        <f t="shared" si="2"/>
        <v>25</v>
      </c>
      <c r="G48" s="5" t="str">
        <f>データ貼付!A46</f>
        <v>中体連新人</v>
      </c>
      <c r="H48" s="5" t="str">
        <f>データ貼付!B46</f>
        <v>網走</v>
      </c>
      <c r="I48" s="5">
        <f>データ貼付!C46</f>
        <v>43337</v>
      </c>
      <c r="J48" s="5" t="str">
        <f>データ貼付!F46</f>
        <v>志賀一斗</v>
      </c>
      <c r="K48" s="5">
        <f>データ貼付!G46</f>
        <v>1332</v>
      </c>
      <c r="L48" s="5" t="str">
        <f>データ貼付!H46</f>
        <v>決</v>
      </c>
      <c r="M48" s="5" t="str">
        <f>データ貼付!I46</f>
        <v>北見東陵中</v>
      </c>
      <c r="N48" s="5">
        <f>データ貼付!J46</f>
        <v>1</v>
      </c>
      <c r="O48" s="5">
        <f>データ貼付!K46</f>
        <v>0</v>
      </c>
    </row>
    <row r="49" spans="1:15" x14ac:dyDescent="0.15">
      <c r="A49" s="5">
        <v>46</v>
      </c>
      <c r="B49" s="5" t="str">
        <f t="shared" si="1"/>
        <v>中学女子ｼﾞｬﾍﾞﾘｯｸｽﾛｰ10</v>
      </c>
      <c r="C49" s="5" t="str">
        <f>J49&amp;COUNTIF($J$4:J49,J49)</f>
        <v>種田咲来1</v>
      </c>
      <c r="D49" s="5" t="str">
        <f>データ貼付!D47&amp;データ貼付!E47</f>
        <v>中学女子ｼﾞｬﾍﾞﾘｯｸｽﾛｰ</v>
      </c>
      <c r="E49" s="5">
        <f>データ貼付!G47+ROW()/1000000</f>
        <v>1072.000049</v>
      </c>
      <c r="F49" s="5">
        <f t="shared" si="2"/>
        <v>10</v>
      </c>
      <c r="G49" s="5" t="str">
        <f>データ貼付!A47</f>
        <v>通信陸上</v>
      </c>
      <c r="H49" s="5" t="str">
        <f>データ貼付!B47</f>
        <v>網走</v>
      </c>
      <c r="I49" s="5">
        <f>データ貼付!C47</f>
        <v>43281</v>
      </c>
      <c r="J49" s="5" t="str">
        <f>データ貼付!F47</f>
        <v>種田咲来</v>
      </c>
      <c r="K49" s="5">
        <f>データ貼付!G47</f>
        <v>1072</v>
      </c>
      <c r="L49" s="5" t="str">
        <f>データ貼付!H47</f>
        <v>決</v>
      </c>
      <c r="M49" s="5" t="str">
        <f>データ貼付!I47</f>
        <v>北見東陵中</v>
      </c>
      <c r="N49" s="5">
        <f>データ貼付!J47</f>
        <v>3</v>
      </c>
      <c r="O49" s="5">
        <f>データ貼付!K47</f>
        <v>0</v>
      </c>
    </row>
    <row r="50" spans="1:15" x14ac:dyDescent="0.15">
      <c r="A50" s="5">
        <v>47</v>
      </c>
      <c r="B50" s="5" t="str">
        <f t="shared" si="1"/>
        <v>中学男子ｼﾞｬﾍﾞﾘｯｸｽﾛｰ5</v>
      </c>
      <c r="C50" s="5" t="str">
        <f>J50&amp;COUNTIF($J$4:J50,J50)</f>
        <v>小原拓真2</v>
      </c>
      <c r="D50" s="5" t="str">
        <f>データ貼付!D48&amp;データ貼付!E48</f>
        <v>中学男子ｼﾞｬﾍﾞﾘｯｸｽﾛｰ</v>
      </c>
      <c r="E50" s="5">
        <f>データ貼付!G48+ROW()/1000000</f>
        <v>3711.0000500000001</v>
      </c>
      <c r="F50" s="5">
        <f t="shared" si="2"/>
        <v>5</v>
      </c>
      <c r="G50" s="5" t="str">
        <f>データ貼付!A48</f>
        <v>記録会第4戦</v>
      </c>
      <c r="H50" s="5" t="str">
        <f>データ貼付!B48</f>
        <v>網走</v>
      </c>
      <c r="I50" s="5">
        <f>データ貼付!C48</f>
        <v>43317</v>
      </c>
      <c r="J50" s="5" t="str">
        <f>データ貼付!F48</f>
        <v>小原拓真</v>
      </c>
      <c r="K50" s="5">
        <f>データ貼付!G48</f>
        <v>3711</v>
      </c>
      <c r="L50" s="5" t="str">
        <f>データ貼付!H48</f>
        <v>決</v>
      </c>
      <c r="M50" s="5" t="str">
        <f>データ貼付!I48</f>
        <v>北見常呂中</v>
      </c>
      <c r="N50" s="5">
        <f>データ貼付!J48</f>
        <v>1</v>
      </c>
      <c r="O50" s="5">
        <f>データ貼付!K48</f>
        <v>0</v>
      </c>
    </row>
    <row r="51" spans="1:15" x14ac:dyDescent="0.15">
      <c r="A51" s="5">
        <v>48</v>
      </c>
      <c r="B51" s="5" t="str">
        <f t="shared" si="1"/>
        <v>中学男子ｼﾞｬﾍﾞﾘｯｸｽﾛｰ22</v>
      </c>
      <c r="C51" s="5" t="str">
        <f>J51&amp;COUNTIF($J$4:J51,J51)</f>
        <v>杉澤快流1</v>
      </c>
      <c r="D51" s="5" t="str">
        <f>データ貼付!D49&amp;データ貼付!E49</f>
        <v>中学男子ｼﾞｬﾍﾞﾘｯｸｽﾛｰ</v>
      </c>
      <c r="E51" s="5">
        <f>データ貼付!G49+ROW()/1000000</f>
        <v>1579.000051</v>
      </c>
      <c r="F51" s="5">
        <f t="shared" si="2"/>
        <v>22</v>
      </c>
      <c r="G51" s="5" t="str">
        <f>データ貼付!A49</f>
        <v>中体連新人</v>
      </c>
      <c r="H51" s="5" t="str">
        <f>データ貼付!B49</f>
        <v>網走</v>
      </c>
      <c r="I51" s="5">
        <f>データ貼付!C49</f>
        <v>43337</v>
      </c>
      <c r="J51" s="5" t="str">
        <f>データ貼付!F49</f>
        <v>杉澤快流</v>
      </c>
      <c r="K51" s="5">
        <f>データ貼付!G49</f>
        <v>1579</v>
      </c>
      <c r="L51" s="5" t="str">
        <f>データ貼付!H49</f>
        <v>決</v>
      </c>
      <c r="M51" s="5" t="str">
        <f>データ貼付!I49</f>
        <v>北見東陵中</v>
      </c>
      <c r="N51" s="5">
        <f>データ貼付!J49</f>
        <v>1</v>
      </c>
      <c r="O51" s="5">
        <f>データ貼付!K49</f>
        <v>0</v>
      </c>
    </row>
    <row r="52" spans="1:15" x14ac:dyDescent="0.15">
      <c r="A52" s="5">
        <v>49</v>
      </c>
      <c r="B52" s="5" t="str">
        <f t="shared" si="1"/>
        <v>中学男子ｼﾞｬﾍﾞﾘｯｸｽﾛｰ24</v>
      </c>
      <c r="C52" s="5" t="str">
        <f>J52&amp;COUNTIF($J$4:J52,J52)</f>
        <v>清永真翔1</v>
      </c>
      <c r="D52" s="5" t="str">
        <f>データ貼付!D50&amp;データ貼付!E50</f>
        <v>中学男子ｼﾞｬﾍﾞﾘｯｸｽﾛｰ</v>
      </c>
      <c r="E52" s="5">
        <f>データ貼付!G50+ROW()/1000000</f>
        <v>1414.0000520000001</v>
      </c>
      <c r="F52" s="5">
        <f t="shared" si="2"/>
        <v>24</v>
      </c>
      <c r="G52" s="5" t="str">
        <f>データ貼付!A50</f>
        <v>通信陸上</v>
      </c>
      <c r="H52" s="5" t="str">
        <f>データ貼付!B50</f>
        <v>網走</v>
      </c>
      <c r="I52" s="5">
        <f>データ貼付!C50</f>
        <v>43280</v>
      </c>
      <c r="J52" s="5" t="str">
        <f>データ貼付!F50</f>
        <v>清永真翔</v>
      </c>
      <c r="K52" s="5">
        <f>データ貼付!G50</f>
        <v>1414</v>
      </c>
      <c r="L52" s="5" t="str">
        <f>データ貼付!H50</f>
        <v>決</v>
      </c>
      <c r="M52" s="5" t="str">
        <f>データ貼付!I50</f>
        <v>北見小泉中</v>
      </c>
      <c r="N52" s="5">
        <f>データ貼付!J50</f>
        <v>3</v>
      </c>
      <c r="O52" s="5">
        <f>データ貼付!K50</f>
        <v>0</v>
      </c>
    </row>
    <row r="53" spans="1:15" x14ac:dyDescent="0.15">
      <c r="A53" s="5">
        <v>50</v>
      </c>
      <c r="B53" s="5" t="str">
        <f t="shared" si="1"/>
        <v>中学男子ｼﾞｬﾍﾞﾘｯｸｽﾛｰ1</v>
      </c>
      <c r="C53" s="5" t="str">
        <f>J53&amp;COUNTIF($J$4:J53,J53)</f>
        <v>石井丈太郎1</v>
      </c>
      <c r="D53" s="5" t="str">
        <f>データ貼付!D51&amp;データ貼付!E51</f>
        <v>中学男子ｼﾞｬﾍﾞﾘｯｸｽﾛｰ</v>
      </c>
      <c r="E53" s="5">
        <f>データ貼付!G51+ROW()/1000000</f>
        <v>4270.0000529999998</v>
      </c>
      <c r="F53" s="5">
        <f t="shared" si="2"/>
        <v>1</v>
      </c>
      <c r="G53" s="5" t="str">
        <f>データ貼付!A51</f>
        <v>通信陸上</v>
      </c>
      <c r="H53" s="5" t="str">
        <f>データ貼付!B51</f>
        <v>網走</v>
      </c>
      <c r="I53" s="5">
        <f>データ貼付!C51</f>
        <v>43280</v>
      </c>
      <c r="J53" s="5" t="str">
        <f>データ貼付!F51</f>
        <v>石井丈太郎</v>
      </c>
      <c r="K53" s="5">
        <f>データ貼付!G51</f>
        <v>4270</v>
      </c>
      <c r="L53" s="5" t="str">
        <f>データ貼付!H51</f>
        <v>決</v>
      </c>
      <c r="M53" s="5" t="str">
        <f>データ貼付!I51</f>
        <v>清里中</v>
      </c>
      <c r="N53" s="5">
        <f>データ貼付!J51</f>
        <v>3</v>
      </c>
      <c r="O53" s="5">
        <f>データ貼付!K51</f>
        <v>0</v>
      </c>
    </row>
    <row r="54" spans="1:15" x14ac:dyDescent="0.15">
      <c r="A54" s="5">
        <v>51</v>
      </c>
      <c r="B54" s="5" t="str">
        <f t="shared" si="1"/>
        <v>中学女子ｼﾞｬﾍﾞﾘｯｸｽﾛｰ4</v>
      </c>
      <c r="C54" s="5" t="str">
        <f>J54&amp;COUNTIF($J$4:J54,J54)</f>
        <v>川村夏稀1</v>
      </c>
      <c r="D54" s="5" t="str">
        <f>データ貼付!D52&amp;データ貼付!E52</f>
        <v>中学女子ｼﾞｬﾍﾞﾘｯｸｽﾛｰ</v>
      </c>
      <c r="E54" s="5">
        <f>データ貼付!G52+ROW()/1000000</f>
        <v>1815.0000540000001</v>
      </c>
      <c r="F54" s="5">
        <f t="shared" si="2"/>
        <v>4</v>
      </c>
      <c r="G54" s="5" t="str">
        <f>データ貼付!A52</f>
        <v>通信陸上</v>
      </c>
      <c r="H54" s="5" t="str">
        <f>データ貼付!B52</f>
        <v>網走</v>
      </c>
      <c r="I54" s="5">
        <f>データ貼付!C52</f>
        <v>43281</v>
      </c>
      <c r="J54" s="5" t="str">
        <f>データ貼付!F52</f>
        <v>川村夏稀</v>
      </c>
      <c r="K54" s="5">
        <f>データ貼付!G52</f>
        <v>1815</v>
      </c>
      <c r="L54" s="5" t="str">
        <f>データ貼付!H52</f>
        <v>決</v>
      </c>
      <c r="M54" s="5" t="str">
        <f>データ貼付!I52</f>
        <v>網走第一中</v>
      </c>
      <c r="N54" s="5">
        <f>データ貼付!J52</f>
        <v>3</v>
      </c>
      <c r="O54" s="5">
        <f>データ貼付!K52</f>
        <v>0</v>
      </c>
    </row>
    <row r="55" spans="1:15" x14ac:dyDescent="0.15">
      <c r="A55" s="5">
        <v>52</v>
      </c>
      <c r="B55" s="5" t="str">
        <f t="shared" si="1"/>
        <v>中学男子ｼﾞｬﾍﾞﾘｯｸｽﾛｰ6</v>
      </c>
      <c r="C55" s="5" t="str">
        <f>J55&amp;COUNTIF($J$4:J55,J55)</f>
        <v>倉本静鬼1</v>
      </c>
      <c r="D55" s="5" t="str">
        <f>データ貼付!D53&amp;データ貼付!E53</f>
        <v>中学男子ｼﾞｬﾍﾞﾘｯｸｽﾛｰ</v>
      </c>
      <c r="E55" s="5">
        <f>データ貼付!G53+ROW()/1000000</f>
        <v>3651.000055</v>
      </c>
      <c r="F55" s="5">
        <f t="shared" si="2"/>
        <v>6</v>
      </c>
      <c r="G55" s="5" t="str">
        <f>データ貼付!A53</f>
        <v>中体連新人</v>
      </c>
      <c r="H55" s="5" t="str">
        <f>データ貼付!B53</f>
        <v>網走</v>
      </c>
      <c r="I55" s="5">
        <f>データ貼付!C53</f>
        <v>43337</v>
      </c>
      <c r="J55" s="5" t="str">
        <f>データ貼付!F53</f>
        <v>倉本静鬼</v>
      </c>
      <c r="K55" s="5">
        <f>データ貼付!G53</f>
        <v>3651</v>
      </c>
      <c r="L55" s="5" t="str">
        <f>データ貼付!H53</f>
        <v>決</v>
      </c>
      <c r="M55" s="5" t="str">
        <f>データ貼付!I53</f>
        <v>北見東陵中</v>
      </c>
      <c r="N55" s="5">
        <f>データ貼付!J53</f>
        <v>1</v>
      </c>
      <c r="O55" s="5">
        <f>データ貼付!K53</f>
        <v>0</v>
      </c>
    </row>
    <row r="56" spans="1:15" x14ac:dyDescent="0.15">
      <c r="A56" s="5">
        <v>53</v>
      </c>
      <c r="B56" s="5" t="str">
        <f t="shared" si="1"/>
        <v>中学女子ｼﾞｬﾍﾞﾘｯｸｽﾛｰ7</v>
      </c>
      <c r="C56" s="5" t="str">
        <f>J56&amp;COUNTIF($J$4:J56,J56)</f>
        <v>中村悠南1</v>
      </c>
      <c r="D56" s="5" t="str">
        <f>データ貼付!D54&amp;データ貼付!E54</f>
        <v>中学女子ｼﾞｬﾍﾞﾘｯｸｽﾛｰ</v>
      </c>
      <c r="E56" s="5">
        <f>データ貼付!G54+ROW()/1000000</f>
        <v>1628.0000560000001</v>
      </c>
      <c r="F56" s="5">
        <f t="shared" si="2"/>
        <v>7</v>
      </c>
      <c r="G56" s="5" t="str">
        <f>データ貼付!A54</f>
        <v>記録会第4戦</v>
      </c>
      <c r="H56" s="5" t="str">
        <f>データ貼付!B54</f>
        <v>網走</v>
      </c>
      <c r="I56" s="5">
        <f>データ貼付!C54</f>
        <v>43317</v>
      </c>
      <c r="J56" s="5" t="str">
        <f>データ貼付!F54</f>
        <v>中村悠南</v>
      </c>
      <c r="K56" s="5">
        <f>データ貼付!G54</f>
        <v>1628</v>
      </c>
      <c r="L56" s="5" t="str">
        <f>データ貼付!H54</f>
        <v>決</v>
      </c>
      <c r="M56" s="5" t="str">
        <f>データ貼付!I54</f>
        <v>網走第三中</v>
      </c>
      <c r="N56" s="5">
        <f>データ貼付!J54</f>
        <v>2</v>
      </c>
      <c r="O56" s="5">
        <f>データ貼付!K54</f>
        <v>0</v>
      </c>
    </row>
    <row r="57" spans="1:15" x14ac:dyDescent="0.15">
      <c r="A57" s="5">
        <v>54</v>
      </c>
      <c r="B57" s="5" t="str">
        <f t="shared" si="1"/>
        <v>中学男子ｼﾞｬﾍﾞﾘｯｸｽﾛｰ2</v>
      </c>
      <c r="C57" s="5" t="str">
        <f>J57&amp;COUNTIF($J$4:J57,J57)</f>
        <v>長廻湧丞1</v>
      </c>
      <c r="D57" s="5" t="str">
        <f>データ貼付!D55&amp;データ貼付!E55</f>
        <v>中学男子ｼﾞｬﾍﾞﾘｯｸｽﾛｰ</v>
      </c>
      <c r="E57" s="5">
        <f>データ貼付!G55+ROW()/1000000</f>
        <v>3989.0000570000002</v>
      </c>
      <c r="F57" s="5">
        <f t="shared" si="2"/>
        <v>2</v>
      </c>
      <c r="G57" s="5" t="str">
        <f>データ貼付!A55</f>
        <v>選手権</v>
      </c>
      <c r="H57" s="5" t="str">
        <f>データ貼付!B55</f>
        <v>北見</v>
      </c>
      <c r="I57" s="5">
        <f>データ貼付!C55</f>
        <v>43232</v>
      </c>
      <c r="J57" s="5" t="str">
        <f>データ貼付!F55</f>
        <v>長廻湧丞</v>
      </c>
      <c r="K57" s="5">
        <f>データ貼付!G55</f>
        <v>3989</v>
      </c>
      <c r="L57" s="5" t="str">
        <f>データ貼付!H55</f>
        <v>決</v>
      </c>
      <c r="M57" s="5" t="str">
        <f>データ貼付!I55</f>
        <v>清里中</v>
      </c>
      <c r="N57" s="5">
        <f>データ貼付!J55</f>
        <v>3</v>
      </c>
      <c r="O57" s="5">
        <f>データ貼付!K55</f>
        <v>0</v>
      </c>
    </row>
    <row r="58" spans="1:15" x14ac:dyDescent="0.15">
      <c r="A58" s="5">
        <v>55</v>
      </c>
      <c r="B58" s="5" t="str">
        <f t="shared" si="1"/>
        <v>中学男子ｼﾞｬﾍﾞﾘｯｸｽﾛｰ7</v>
      </c>
      <c r="C58" s="5" t="str">
        <f>J58&amp;COUNTIF($J$4:J58,J58)</f>
        <v>田中達也1</v>
      </c>
      <c r="D58" s="5" t="str">
        <f>データ貼付!D56&amp;データ貼付!E56</f>
        <v>中学男子ｼﾞｬﾍﾞﾘｯｸｽﾛｰ</v>
      </c>
      <c r="E58" s="5">
        <f>データ貼付!G56+ROW()/1000000</f>
        <v>3463.0000580000001</v>
      </c>
      <c r="F58" s="5">
        <f t="shared" si="2"/>
        <v>7</v>
      </c>
      <c r="G58" s="5" t="str">
        <f>データ貼付!A56</f>
        <v>記録会第4戦</v>
      </c>
      <c r="H58" s="5" t="str">
        <f>データ貼付!B56</f>
        <v>網走</v>
      </c>
      <c r="I58" s="5">
        <f>データ貼付!C56</f>
        <v>43317</v>
      </c>
      <c r="J58" s="5" t="str">
        <f>データ貼付!F56</f>
        <v>田中達也</v>
      </c>
      <c r="K58" s="5">
        <f>データ貼付!G56</f>
        <v>3463</v>
      </c>
      <c r="L58" s="5" t="str">
        <f>データ貼付!H56</f>
        <v>決</v>
      </c>
      <c r="M58" s="5" t="str">
        <f>データ貼付!I56</f>
        <v>網走第一中</v>
      </c>
      <c r="N58" s="5">
        <f>データ貼付!J56</f>
        <v>2</v>
      </c>
      <c r="O58" s="5">
        <f>データ貼付!K56</f>
        <v>0</v>
      </c>
    </row>
    <row r="59" spans="1:15" x14ac:dyDescent="0.15">
      <c r="A59" s="5">
        <v>56</v>
      </c>
      <c r="B59" s="5" t="str">
        <f t="shared" si="1"/>
        <v>中学男子ｼﾞｬﾍﾞﾘｯｸｽﾛｰ12</v>
      </c>
      <c r="C59" s="5" t="str">
        <f>J59&amp;COUNTIF($J$4:J59,J59)</f>
        <v>渡邉日向1</v>
      </c>
      <c r="D59" s="5" t="str">
        <f>データ貼付!D57&amp;データ貼付!E57</f>
        <v>中学男子ｼﾞｬﾍﾞﾘｯｸｽﾛｰ</v>
      </c>
      <c r="E59" s="5">
        <f>データ貼付!G57+ROW()/1000000</f>
        <v>2767.000059</v>
      </c>
      <c r="F59" s="5">
        <f t="shared" si="2"/>
        <v>12</v>
      </c>
      <c r="G59" s="5" t="str">
        <f>データ貼付!A57</f>
        <v>中体連新人</v>
      </c>
      <c r="H59" s="5" t="str">
        <f>データ貼付!B57</f>
        <v>網走</v>
      </c>
      <c r="I59" s="5">
        <f>データ貼付!C57</f>
        <v>43337</v>
      </c>
      <c r="J59" s="5" t="str">
        <f>データ貼付!F57</f>
        <v>渡邉日向</v>
      </c>
      <c r="K59" s="5">
        <f>データ貼付!G57</f>
        <v>2767</v>
      </c>
      <c r="L59" s="5" t="str">
        <f>データ貼付!H57</f>
        <v>決</v>
      </c>
      <c r="M59" s="5" t="str">
        <f>データ貼付!I57</f>
        <v>網走第四中</v>
      </c>
      <c r="N59" s="5">
        <f>データ貼付!J57</f>
        <v>1</v>
      </c>
      <c r="O59" s="5">
        <f>データ貼付!K57</f>
        <v>0</v>
      </c>
    </row>
    <row r="60" spans="1:15" x14ac:dyDescent="0.15">
      <c r="A60" s="5">
        <v>57</v>
      </c>
      <c r="B60" s="5" t="str">
        <f t="shared" si="1"/>
        <v>中学女子ｼﾞｬﾍﾞﾘｯｸｽﾛｰ9</v>
      </c>
      <c r="C60" s="5" t="str">
        <f>J60&amp;COUNTIF($J$4:J60,J60)</f>
        <v>畠野美優2</v>
      </c>
      <c r="D60" s="5" t="str">
        <f>データ貼付!D58&amp;データ貼付!E58</f>
        <v>中学女子ｼﾞｬﾍﾞﾘｯｸｽﾛｰ</v>
      </c>
      <c r="E60" s="5">
        <f>データ貼付!G58+ROW()/1000000</f>
        <v>1416.0000600000001</v>
      </c>
      <c r="F60" s="5">
        <f t="shared" si="2"/>
        <v>9</v>
      </c>
      <c r="G60" s="5" t="str">
        <f>データ貼付!A58</f>
        <v>選手権</v>
      </c>
      <c r="H60" s="5" t="str">
        <f>データ貼付!B58</f>
        <v>北見</v>
      </c>
      <c r="I60" s="5">
        <f>データ貼付!C58</f>
        <v>43232</v>
      </c>
      <c r="J60" s="5" t="str">
        <f>データ貼付!F58</f>
        <v>畠野美優</v>
      </c>
      <c r="K60" s="5">
        <f>データ貼付!G58</f>
        <v>1416</v>
      </c>
      <c r="L60" s="5" t="str">
        <f>データ貼付!H58</f>
        <v>決</v>
      </c>
      <c r="M60" s="5" t="str">
        <f>データ貼付!I58</f>
        <v>北見光西中</v>
      </c>
      <c r="N60" s="5">
        <f>データ貼付!J58</f>
        <v>1</v>
      </c>
      <c r="O60" s="5">
        <f>データ貼付!K58</f>
        <v>0</v>
      </c>
    </row>
    <row r="61" spans="1:15" x14ac:dyDescent="0.15">
      <c r="A61" s="5">
        <v>58</v>
      </c>
      <c r="B61" s="5" t="str">
        <f t="shared" si="1"/>
        <v>中学男子ｼﾞｬﾍﾞﾘｯｸｽﾛｰ8</v>
      </c>
      <c r="C61" s="5" t="str">
        <f>J61&amp;COUNTIF($J$4:J61,J61)</f>
        <v>八重樫春人1</v>
      </c>
      <c r="D61" s="5" t="str">
        <f>データ貼付!D59&amp;データ貼付!E59</f>
        <v>中学男子ｼﾞｬﾍﾞﾘｯｸｽﾛｰ</v>
      </c>
      <c r="E61" s="5">
        <f>データ貼付!G59+ROW()/1000000</f>
        <v>3375.0000610000002</v>
      </c>
      <c r="F61" s="5">
        <f t="shared" si="2"/>
        <v>8</v>
      </c>
      <c r="G61" s="5" t="str">
        <f>データ貼付!A59</f>
        <v>選手権</v>
      </c>
      <c r="H61" s="5" t="str">
        <f>データ貼付!B59</f>
        <v>北見</v>
      </c>
      <c r="I61" s="5">
        <f>データ貼付!C59</f>
        <v>43232</v>
      </c>
      <c r="J61" s="5" t="str">
        <f>データ貼付!F59</f>
        <v>八重樫春人</v>
      </c>
      <c r="K61" s="5">
        <f>データ貼付!G59</f>
        <v>3375</v>
      </c>
      <c r="L61" s="5" t="str">
        <f>データ貼付!H59</f>
        <v>決</v>
      </c>
      <c r="M61" s="5" t="str">
        <f>データ貼付!I59</f>
        <v>北見北中</v>
      </c>
      <c r="N61" s="5">
        <f>データ貼付!J59</f>
        <v>3</v>
      </c>
      <c r="O61" s="5">
        <f>データ貼付!K59</f>
        <v>0</v>
      </c>
    </row>
    <row r="62" spans="1:15" x14ac:dyDescent="0.15">
      <c r="A62" s="5">
        <v>59</v>
      </c>
      <c r="B62" s="5" t="str">
        <f t="shared" si="1"/>
        <v>中学男子ｼﾞｬﾍﾞﾘｯｸｽﾛｰ10</v>
      </c>
      <c r="C62" s="5" t="str">
        <f>J62&amp;COUNTIF($J$4:J62,J62)</f>
        <v>福田悠介2</v>
      </c>
      <c r="D62" s="5" t="str">
        <f>データ貼付!D60&amp;データ貼付!E60</f>
        <v>中学男子ｼﾞｬﾍﾞﾘｯｸｽﾛｰ</v>
      </c>
      <c r="E62" s="5">
        <f>データ貼付!G60+ROW()/1000000</f>
        <v>3318.0000620000001</v>
      </c>
      <c r="F62" s="5">
        <f t="shared" si="2"/>
        <v>10</v>
      </c>
      <c r="G62" s="5" t="str">
        <f>データ貼付!A60</f>
        <v>記録会第4戦</v>
      </c>
      <c r="H62" s="5" t="str">
        <f>データ貼付!B60</f>
        <v>網走</v>
      </c>
      <c r="I62" s="5">
        <f>データ貼付!C60</f>
        <v>43317</v>
      </c>
      <c r="J62" s="5" t="str">
        <f>データ貼付!F60</f>
        <v>福田悠介</v>
      </c>
      <c r="K62" s="5">
        <f>データ貼付!G60</f>
        <v>3318</v>
      </c>
      <c r="L62" s="5" t="str">
        <f>データ貼付!H60</f>
        <v>決</v>
      </c>
      <c r="M62" s="5" t="str">
        <f>データ貼付!I60</f>
        <v>網走第一中</v>
      </c>
      <c r="N62" s="5">
        <f>データ貼付!J60</f>
        <v>1</v>
      </c>
      <c r="O62" s="5">
        <f>データ貼付!K60</f>
        <v>0</v>
      </c>
    </row>
    <row r="63" spans="1:15" x14ac:dyDescent="0.15">
      <c r="A63" s="5">
        <v>60</v>
      </c>
      <c r="B63" s="5" t="str">
        <f t="shared" si="1"/>
        <v>中学男子ｼﾞｬﾍﾞﾘｯｸｽﾛｰ15</v>
      </c>
      <c r="C63" s="5" t="str">
        <f>J63&amp;COUNTIF($J$4:J63,J63)</f>
        <v>平佐太一2</v>
      </c>
      <c r="D63" s="5" t="str">
        <f>データ貼付!D61&amp;データ貼付!E61</f>
        <v>中学男子ｼﾞｬﾍﾞﾘｯｸｽﾛｰ</v>
      </c>
      <c r="E63" s="5">
        <f>データ貼付!G61+ROW()/1000000</f>
        <v>2399.000063</v>
      </c>
      <c r="F63" s="5">
        <f t="shared" si="2"/>
        <v>15</v>
      </c>
      <c r="G63" s="5" t="str">
        <f>データ貼付!A61</f>
        <v>中体連新人</v>
      </c>
      <c r="H63" s="5" t="str">
        <f>データ貼付!B61</f>
        <v>網走</v>
      </c>
      <c r="I63" s="5">
        <f>データ貼付!C61</f>
        <v>43337</v>
      </c>
      <c r="J63" s="5" t="str">
        <f>データ貼付!F61</f>
        <v>平佐太一</v>
      </c>
      <c r="K63" s="5">
        <f>データ貼付!G61</f>
        <v>2399</v>
      </c>
      <c r="L63" s="5" t="str">
        <f>データ貼付!H61</f>
        <v>決</v>
      </c>
      <c r="M63" s="5" t="str">
        <f>データ貼付!I61</f>
        <v>網走第三中</v>
      </c>
      <c r="N63" s="5">
        <f>データ貼付!J61</f>
        <v>1</v>
      </c>
      <c r="O63" s="5">
        <f>データ貼付!K61</f>
        <v>0</v>
      </c>
    </row>
    <row r="64" spans="1:15" x14ac:dyDescent="0.15">
      <c r="A64" s="5">
        <v>61</v>
      </c>
      <c r="B64" s="5" t="str">
        <f t="shared" si="1"/>
        <v>中学男子ｼﾞｬﾍﾞﾘｯｸｽﾛｰ18</v>
      </c>
      <c r="C64" s="5" t="str">
        <f>J64&amp;COUNTIF($J$4:J64,J64)</f>
        <v>豊田琉偉1</v>
      </c>
      <c r="D64" s="5" t="str">
        <f>データ貼付!D62&amp;データ貼付!E62</f>
        <v>中学男子ｼﾞｬﾍﾞﾘｯｸｽﾛｰ</v>
      </c>
      <c r="E64" s="5">
        <f>データ貼付!G62+ROW()/1000000</f>
        <v>1997.0000640000001</v>
      </c>
      <c r="F64" s="5">
        <f t="shared" si="2"/>
        <v>18</v>
      </c>
      <c r="G64" s="5" t="str">
        <f>データ貼付!A62</f>
        <v>中体連新人</v>
      </c>
      <c r="H64" s="5" t="str">
        <f>データ貼付!B62</f>
        <v>網走</v>
      </c>
      <c r="I64" s="5">
        <f>データ貼付!C62</f>
        <v>43337</v>
      </c>
      <c r="J64" s="5" t="str">
        <f>データ貼付!F62</f>
        <v>豊田琉偉</v>
      </c>
      <c r="K64" s="5">
        <f>データ貼付!G62</f>
        <v>1997</v>
      </c>
      <c r="L64" s="5" t="str">
        <f>データ貼付!H62</f>
        <v>決</v>
      </c>
      <c r="M64" s="5" t="str">
        <f>データ貼付!I62</f>
        <v>遠軽中</v>
      </c>
      <c r="N64" s="5">
        <f>データ貼付!J62</f>
        <v>2</v>
      </c>
      <c r="O64" s="5">
        <f>データ貼付!K62</f>
        <v>0</v>
      </c>
    </row>
    <row r="65" spans="1:15" x14ac:dyDescent="0.15">
      <c r="A65" s="5">
        <v>62</v>
      </c>
      <c r="B65" s="5" t="str">
        <f t="shared" si="1"/>
        <v>中学男子ｼﾞｬﾍﾞﾘｯｸｽﾛｰ14</v>
      </c>
      <c r="C65" s="5" t="str">
        <f>J65&amp;COUNTIF($J$4:J65,J65)</f>
        <v>堀口慎之助1</v>
      </c>
      <c r="D65" s="5" t="str">
        <f>データ貼付!D63&amp;データ貼付!E63</f>
        <v>中学男子ｼﾞｬﾍﾞﾘｯｸｽﾛｰ</v>
      </c>
      <c r="E65" s="5">
        <f>データ貼付!G63+ROW()/1000000</f>
        <v>2431.0000650000002</v>
      </c>
      <c r="F65" s="5">
        <f t="shared" si="2"/>
        <v>14</v>
      </c>
      <c r="G65" s="5" t="str">
        <f>データ貼付!A63</f>
        <v>中体連新人</v>
      </c>
      <c r="H65" s="5" t="str">
        <f>データ貼付!B63</f>
        <v>網走</v>
      </c>
      <c r="I65" s="5">
        <f>データ貼付!C63</f>
        <v>43337</v>
      </c>
      <c r="J65" s="5" t="str">
        <f>データ貼付!F63</f>
        <v>堀口慎之助</v>
      </c>
      <c r="K65" s="5">
        <f>データ貼付!G63</f>
        <v>2431</v>
      </c>
      <c r="L65" s="5" t="str">
        <f>データ貼付!H63</f>
        <v>決</v>
      </c>
      <c r="M65" s="5" t="str">
        <f>データ貼付!I63</f>
        <v>北見小泉中</v>
      </c>
      <c r="N65" s="5">
        <f>データ貼付!J63</f>
        <v>2</v>
      </c>
      <c r="O65" s="5">
        <f>データ貼付!K63</f>
        <v>0</v>
      </c>
    </row>
    <row r="66" spans="1:15" x14ac:dyDescent="0.15">
      <c r="A66" s="5">
        <v>63</v>
      </c>
      <c r="B66" s="5" t="str">
        <f t="shared" si="1"/>
        <v>中学女子ｼﾞｬﾍﾞﾘｯｸｽﾛｰ5</v>
      </c>
      <c r="C66" s="5" t="str">
        <f>J66&amp;COUNTIF($J$4:J66,J66)</f>
        <v>木村紗彩1</v>
      </c>
      <c r="D66" s="5" t="str">
        <f>データ貼付!D64&amp;データ貼付!E64</f>
        <v>中学女子ｼﾞｬﾍﾞﾘｯｸｽﾛｰ</v>
      </c>
      <c r="E66" s="5">
        <f>データ貼付!G64+ROW()/1000000</f>
        <v>1786.0000660000001</v>
      </c>
      <c r="F66" s="5">
        <f t="shared" si="2"/>
        <v>5</v>
      </c>
      <c r="G66" s="5" t="str">
        <f>データ貼付!A64</f>
        <v>記録会第4戦</v>
      </c>
      <c r="H66" s="5" t="str">
        <f>データ貼付!B64</f>
        <v>網走</v>
      </c>
      <c r="I66" s="5">
        <f>データ貼付!C64</f>
        <v>43317</v>
      </c>
      <c r="J66" s="5" t="str">
        <f>データ貼付!F64</f>
        <v>木村紗彩</v>
      </c>
      <c r="K66" s="5">
        <f>データ貼付!G64</f>
        <v>1786</v>
      </c>
      <c r="L66" s="5" t="str">
        <f>データ貼付!H64</f>
        <v>決</v>
      </c>
      <c r="M66" s="5" t="str">
        <f>データ貼付!I64</f>
        <v>網走第四中</v>
      </c>
      <c r="N66" s="5">
        <f>データ貼付!J64</f>
        <v>1</v>
      </c>
      <c r="O66" s="5">
        <f>データ貼付!K64</f>
        <v>0</v>
      </c>
    </row>
    <row r="67" spans="1:15" x14ac:dyDescent="0.15">
      <c r="A67" s="5">
        <v>64</v>
      </c>
      <c r="B67" s="5" t="str">
        <f t="shared" si="1"/>
        <v>中学女子ｼﾞｬﾍﾞﾘｯｸｽﾛｰ8</v>
      </c>
      <c r="C67" s="5" t="str">
        <f>J67&amp;COUNTIF($J$4:J67,J67)</f>
        <v>木村美唯1</v>
      </c>
      <c r="D67" s="5" t="str">
        <f>データ貼付!D65&amp;データ貼付!E65</f>
        <v>中学女子ｼﾞｬﾍﾞﾘｯｸｽﾛｰ</v>
      </c>
      <c r="E67" s="5">
        <f>データ貼付!G65+ROW()/1000000</f>
        <v>1588.0000669999999</v>
      </c>
      <c r="F67" s="5">
        <f t="shared" si="2"/>
        <v>8</v>
      </c>
      <c r="G67" s="5" t="str">
        <f>データ貼付!A65</f>
        <v>通信陸上</v>
      </c>
      <c r="H67" s="5" t="str">
        <f>データ貼付!B65</f>
        <v>網走</v>
      </c>
      <c r="I67" s="5">
        <f>データ貼付!C65</f>
        <v>43281</v>
      </c>
      <c r="J67" s="5" t="str">
        <f>データ貼付!F65</f>
        <v>木村美唯</v>
      </c>
      <c r="K67" s="5">
        <f>データ貼付!G65</f>
        <v>1588</v>
      </c>
      <c r="L67" s="5" t="str">
        <f>データ貼付!H65</f>
        <v>決</v>
      </c>
      <c r="M67" s="5" t="str">
        <f>データ貼付!I65</f>
        <v>北見東陵中</v>
      </c>
      <c r="N67" s="5">
        <f>データ貼付!J65</f>
        <v>3</v>
      </c>
      <c r="O67" s="5">
        <f>データ貼付!K65</f>
        <v>0</v>
      </c>
    </row>
    <row r="68" spans="1:15" x14ac:dyDescent="0.15">
      <c r="A68" s="5">
        <v>65</v>
      </c>
      <c r="B68" s="5" t="str">
        <f t="shared" si="1"/>
        <v>中学男子ｼﾞｬﾍﾞﾘｯｸｽﾛｰ19</v>
      </c>
      <c r="C68" s="5" t="str">
        <f>J68&amp;COUNTIF($J$4:J68,J68)</f>
        <v>木内健太郎2</v>
      </c>
      <c r="D68" s="5" t="str">
        <f>データ貼付!D66&amp;データ貼付!E66</f>
        <v>中学男子ｼﾞｬﾍﾞﾘｯｸｽﾛｰ</v>
      </c>
      <c r="E68" s="5">
        <f>データ貼付!G66+ROW()/1000000</f>
        <v>1985.0000680000001</v>
      </c>
      <c r="F68" s="5">
        <f t="shared" si="2"/>
        <v>19</v>
      </c>
      <c r="G68" s="5" t="str">
        <f>データ貼付!A66</f>
        <v>選手権</v>
      </c>
      <c r="H68" s="5" t="str">
        <f>データ貼付!B66</f>
        <v>北見</v>
      </c>
      <c r="I68" s="5">
        <f>データ貼付!C66</f>
        <v>43232</v>
      </c>
      <c r="J68" s="5" t="str">
        <f>データ貼付!F66</f>
        <v>木内健太郎</v>
      </c>
      <c r="K68" s="5">
        <f>データ貼付!G66</f>
        <v>1985</v>
      </c>
      <c r="L68" s="5" t="str">
        <f>データ貼付!H66</f>
        <v>決</v>
      </c>
      <c r="M68" s="5" t="str">
        <f>データ貼付!I66</f>
        <v>遠軽中</v>
      </c>
      <c r="N68" s="5">
        <f>データ貼付!J66</f>
        <v>1</v>
      </c>
      <c r="O68" s="5">
        <f>データ貼付!K66</f>
        <v>0</v>
      </c>
    </row>
    <row r="69" spans="1:15" x14ac:dyDescent="0.15">
      <c r="A69" s="5">
        <v>66</v>
      </c>
      <c r="B69" s="5" t="str">
        <f t="shared" ref="B69:B132" si="3">D69&amp;F69</f>
        <v>中学男子ｼﾞｬﾍﾞﾘｯｸｽﾛｰ16</v>
      </c>
      <c r="C69" s="5" t="str">
        <f>J69&amp;COUNTIF($J$4:J69,J69)</f>
        <v>野口万里1</v>
      </c>
      <c r="D69" s="5" t="str">
        <f>データ貼付!D67&amp;データ貼付!E67</f>
        <v>中学男子ｼﾞｬﾍﾞﾘｯｸｽﾛｰ</v>
      </c>
      <c r="E69" s="5">
        <f>データ貼付!G67+ROW()/1000000</f>
        <v>2395.0000690000002</v>
      </c>
      <c r="F69" s="5">
        <f t="shared" ref="F69:F132" si="4">SUMPRODUCT(($D$4:$D$999=D69)*($E$4:$E$999&gt;E69))+1</f>
        <v>16</v>
      </c>
      <c r="G69" s="5" t="str">
        <f>データ貼付!A67</f>
        <v>通信陸上</v>
      </c>
      <c r="H69" s="5" t="str">
        <f>データ貼付!B67</f>
        <v>網走</v>
      </c>
      <c r="I69" s="5">
        <f>データ貼付!C67</f>
        <v>43280</v>
      </c>
      <c r="J69" s="5" t="str">
        <f>データ貼付!F67</f>
        <v>野口万里</v>
      </c>
      <c r="K69" s="5">
        <f>データ貼付!G67</f>
        <v>2395</v>
      </c>
      <c r="L69" s="5" t="str">
        <f>データ貼付!H67</f>
        <v>決</v>
      </c>
      <c r="M69" s="5" t="str">
        <f>データ貼付!I67</f>
        <v>雄武中</v>
      </c>
      <c r="N69" s="5">
        <f>データ貼付!J67</f>
        <v>2</v>
      </c>
      <c r="O69" s="5">
        <f>データ貼付!K67</f>
        <v>0</v>
      </c>
    </row>
    <row r="70" spans="1:15" x14ac:dyDescent="0.15">
      <c r="A70" s="5">
        <v>67</v>
      </c>
      <c r="B70" s="5" t="str">
        <f t="shared" si="3"/>
        <v>中学男子ｼﾞｬﾍﾞﾘｯｸｽﾛｰ11</v>
      </c>
      <c r="C70" s="5" t="str">
        <f>J70&amp;COUNTIF($J$4:J70,J70)</f>
        <v>鈴木康世1</v>
      </c>
      <c r="D70" s="5" t="str">
        <f>データ貼付!D68&amp;データ貼付!E68</f>
        <v>中学男子ｼﾞｬﾍﾞﾘｯｸｽﾛｰ</v>
      </c>
      <c r="E70" s="5">
        <f>データ貼付!G68+ROW()/1000000</f>
        <v>2870.0000700000001</v>
      </c>
      <c r="F70" s="5">
        <f t="shared" si="4"/>
        <v>11</v>
      </c>
      <c r="G70" s="5" t="str">
        <f>データ貼付!A68</f>
        <v>選手権</v>
      </c>
      <c r="H70" s="5" t="str">
        <f>データ貼付!B68</f>
        <v>北見</v>
      </c>
      <c r="I70" s="5">
        <f>データ貼付!C68</f>
        <v>43232</v>
      </c>
      <c r="J70" s="5" t="str">
        <f>データ貼付!F68</f>
        <v>鈴木康世</v>
      </c>
      <c r="K70" s="5">
        <f>データ貼付!G68</f>
        <v>2870</v>
      </c>
      <c r="L70" s="5" t="str">
        <f>データ貼付!H68</f>
        <v>決</v>
      </c>
      <c r="M70" s="5" t="str">
        <f>データ貼付!I68</f>
        <v>北見高栄中</v>
      </c>
      <c r="N70" s="5">
        <f>データ貼付!J68</f>
        <v>2</v>
      </c>
      <c r="O70" s="5">
        <f>データ貼付!K68</f>
        <v>0</v>
      </c>
    </row>
    <row r="71" spans="1:15" x14ac:dyDescent="0.15">
      <c r="A71" s="5">
        <v>68</v>
      </c>
      <c r="B71" s="5" t="str">
        <f t="shared" si="3"/>
        <v>小学男子ｼﾞｬﾍﾞﾘｯｸﾎﾞｰﾙ投23</v>
      </c>
      <c r="C71" s="5" t="str">
        <f>J71&amp;COUNTIF($J$4:J71,J71)</f>
        <v>阿部空晴1</v>
      </c>
      <c r="D71" s="5" t="str">
        <f>データ貼付!D69&amp;データ貼付!E69</f>
        <v>小学男子ｼﾞｬﾍﾞﾘｯｸﾎﾞｰﾙ投</v>
      </c>
      <c r="E71" s="5">
        <f>データ貼付!G69+ROW()/1000000</f>
        <v>3189.0000709999999</v>
      </c>
      <c r="F71" s="5">
        <f t="shared" si="4"/>
        <v>23</v>
      </c>
      <c r="G71" s="5" t="str">
        <f>データ貼付!A69</f>
        <v>フィールド記録会</v>
      </c>
      <c r="H71" s="5" t="str">
        <f>データ貼付!B69</f>
        <v>網走</v>
      </c>
      <c r="I71" s="5">
        <f>データ貼付!C69</f>
        <v>43232</v>
      </c>
      <c r="J71" s="5" t="str">
        <f>データ貼付!F69</f>
        <v>阿部空晴</v>
      </c>
      <c r="K71" s="5">
        <f>データ貼付!G69</f>
        <v>3189</v>
      </c>
      <c r="L71" s="5" t="str">
        <f>データ貼付!H69</f>
        <v>決</v>
      </c>
      <c r="M71" s="5" t="str">
        <f>データ貼付!I69</f>
        <v>美幌RC</v>
      </c>
      <c r="N71" s="5">
        <f>データ貼付!J69</f>
        <v>5</v>
      </c>
      <c r="O71" s="5">
        <f>データ貼付!K69</f>
        <v>0</v>
      </c>
    </row>
    <row r="72" spans="1:15" x14ac:dyDescent="0.15">
      <c r="A72" s="5">
        <v>69</v>
      </c>
      <c r="B72" s="5" t="str">
        <f t="shared" si="3"/>
        <v>小学男子ｼﾞｬﾍﾞﾘｯｸﾎﾞｰﾙ投32</v>
      </c>
      <c r="C72" s="5" t="str">
        <f>J72&amp;COUNTIF($J$4:J72,J72)</f>
        <v>安井一晴1</v>
      </c>
      <c r="D72" s="5" t="str">
        <f>データ貼付!D70&amp;データ貼付!E70</f>
        <v>小学男子ｼﾞｬﾍﾞﾘｯｸﾎﾞｰﾙ投</v>
      </c>
      <c r="E72" s="5">
        <f>データ貼付!G70+ROW()/1000000</f>
        <v>2763.0000719999998</v>
      </c>
      <c r="F72" s="5">
        <f t="shared" si="4"/>
        <v>32</v>
      </c>
      <c r="G72" s="5" t="str">
        <f>データ貼付!A70</f>
        <v>全道小学予選</v>
      </c>
      <c r="H72" s="5" t="str">
        <f>データ貼付!B70</f>
        <v>北見</v>
      </c>
      <c r="I72" s="5">
        <f>データ貼付!C70</f>
        <v>43268</v>
      </c>
      <c r="J72" s="5" t="str">
        <f>データ貼付!F70</f>
        <v>安井一晴</v>
      </c>
      <c r="K72" s="5">
        <f>データ貼付!G70</f>
        <v>2763</v>
      </c>
      <c r="L72" s="5" t="str">
        <f>データ貼付!H70</f>
        <v>決</v>
      </c>
      <c r="M72" s="5" t="str">
        <f>データ貼付!I70</f>
        <v>ｵﾎｰﾂｸｷｯｽﾞ</v>
      </c>
      <c r="N72" s="5">
        <f>データ貼付!J70</f>
        <v>3</v>
      </c>
      <c r="O72" s="5">
        <f>データ貼付!K70</f>
        <v>0</v>
      </c>
    </row>
    <row r="73" spans="1:15" x14ac:dyDescent="0.15">
      <c r="A73" s="5">
        <v>70</v>
      </c>
      <c r="B73" s="5" t="str">
        <f t="shared" si="3"/>
        <v>小学男子ｼﾞｬﾍﾞﾘｯｸﾎﾞｰﾙ投31</v>
      </c>
      <c r="C73" s="5" t="str">
        <f>J73&amp;COUNTIF($J$4:J73,J73)</f>
        <v>安藤聖奈1</v>
      </c>
      <c r="D73" s="5" t="str">
        <f>データ貼付!D71&amp;データ貼付!E71</f>
        <v>小学男子ｼﾞｬﾍﾞﾘｯｸﾎﾞｰﾙ投</v>
      </c>
      <c r="E73" s="5">
        <f>データ貼付!G71+ROW()/1000000</f>
        <v>2940.0000730000002</v>
      </c>
      <c r="F73" s="5">
        <f t="shared" si="4"/>
        <v>31</v>
      </c>
      <c r="G73" s="5" t="str">
        <f>データ貼付!A71</f>
        <v>全道小学予選</v>
      </c>
      <c r="H73" s="5" t="str">
        <f>データ貼付!B71</f>
        <v>北見</v>
      </c>
      <c r="I73" s="5">
        <f>データ貼付!C71</f>
        <v>43268</v>
      </c>
      <c r="J73" s="5" t="str">
        <f>データ貼付!F71</f>
        <v>安藤聖奈</v>
      </c>
      <c r="K73" s="5">
        <f>データ貼付!G71</f>
        <v>2940</v>
      </c>
      <c r="L73" s="5" t="str">
        <f>データ貼付!H71</f>
        <v>決</v>
      </c>
      <c r="M73" s="5" t="str">
        <f>データ貼付!I71</f>
        <v>清里陸上少年団</v>
      </c>
      <c r="N73" s="5">
        <f>データ貼付!J71</f>
        <v>6</v>
      </c>
      <c r="O73" s="5">
        <f>データ貼付!K71</f>
        <v>0</v>
      </c>
    </row>
    <row r="74" spans="1:15" x14ac:dyDescent="0.15">
      <c r="A74" s="5">
        <v>71</v>
      </c>
      <c r="B74" s="5" t="str">
        <f t="shared" si="3"/>
        <v>小学女子ｼﾞｬﾍﾞﾘｯｸﾎﾞｰﾙ投7</v>
      </c>
      <c r="C74" s="5" t="str">
        <f>J74&amp;COUNTIF($J$4:J74,J74)</f>
        <v>安藤和1</v>
      </c>
      <c r="D74" s="5" t="str">
        <f>データ貼付!D72&amp;データ貼付!E72</f>
        <v>小学女子ｼﾞｬﾍﾞﾘｯｸﾎﾞｰﾙ投</v>
      </c>
      <c r="E74" s="5">
        <f>データ貼付!G72+ROW()/1000000</f>
        <v>2751.000074</v>
      </c>
      <c r="F74" s="5">
        <f t="shared" si="4"/>
        <v>7</v>
      </c>
      <c r="G74" s="5" t="str">
        <f>データ貼付!A72</f>
        <v>選手権</v>
      </c>
      <c r="H74" s="5" t="str">
        <f>データ貼付!B72</f>
        <v>北見</v>
      </c>
      <c r="I74" s="5">
        <f>データ貼付!C72</f>
        <v>43232</v>
      </c>
      <c r="J74" s="5" t="str">
        <f>データ貼付!F72</f>
        <v>安藤和</v>
      </c>
      <c r="K74" s="5">
        <f>データ貼付!G72</f>
        <v>2751</v>
      </c>
      <c r="L74" s="5" t="str">
        <f>データ貼付!H72</f>
        <v>決</v>
      </c>
      <c r="M74" s="5" t="str">
        <f>データ貼付!I72</f>
        <v>清里陸上少年団</v>
      </c>
      <c r="N74" s="5">
        <f>データ貼付!J72</f>
        <v>5</v>
      </c>
      <c r="O74" s="5">
        <f>データ貼付!K72</f>
        <v>0</v>
      </c>
    </row>
    <row r="75" spans="1:15" x14ac:dyDescent="0.15">
      <c r="A75" s="5">
        <v>72</v>
      </c>
      <c r="B75" s="5" t="str">
        <f t="shared" si="3"/>
        <v>小学男子ｼﾞｬﾍﾞﾘｯｸﾎﾞｰﾙ投35</v>
      </c>
      <c r="C75" s="5" t="str">
        <f>J75&amp;COUNTIF($J$4:J75,J75)</f>
        <v>伊藤悦大1</v>
      </c>
      <c r="D75" s="5" t="str">
        <f>データ貼付!D73&amp;データ貼付!E73</f>
        <v>小学男子ｼﾞｬﾍﾞﾘｯｸﾎﾞｰﾙ投</v>
      </c>
      <c r="E75" s="5">
        <f>データ貼付!G73+ROW()/1000000</f>
        <v>2540.0000749999999</v>
      </c>
      <c r="F75" s="5">
        <f t="shared" si="4"/>
        <v>35</v>
      </c>
      <c r="G75" s="5" t="str">
        <f>データ貼付!A73</f>
        <v>全道小学予選</v>
      </c>
      <c r="H75" s="5" t="str">
        <f>データ貼付!B73</f>
        <v>北見</v>
      </c>
      <c r="I75" s="5">
        <f>データ貼付!C73</f>
        <v>43268</v>
      </c>
      <c r="J75" s="5" t="str">
        <f>データ貼付!F73</f>
        <v>伊藤悦大</v>
      </c>
      <c r="K75" s="5">
        <f>データ貼付!G73</f>
        <v>2540</v>
      </c>
      <c r="L75" s="5" t="str">
        <f>データ貼付!H73</f>
        <v>決</v>
      </c>
      <c r="M75" s="5" t="str">
        <f>データ貼付!I73</f>
        <v>ｵﾎｰﾂｸｷｯｽﾞ</v>
      </c>
      <c r="N75" s="5">
        <f>データ貼付!J73</f>
        <v>3</v>
      </c>
      <c r="O75" s="5">
        <f>データ貼付!K73</f>
        <v>0</v>
      </c>
    </row>
    <row r="76" spans="1:15" x14ac:dyDescent="0.15">
      <c r="A76" s="5">
        <v>73</v>
      </c>
      <c r="B76" s="5" t="str">
        <f t="shared" si="3"/>
        <v>小学女子ｼﾞｬﾍﾞﾘｯｸﾎﾞｰﾙ投14</v>
      </c>
      <c r="C76" s="5" t="str">
        <f>J76&amp;COUNTIF($J$4:J76,J76)</f>
        <v>宇野心桜1</v>
      </c>
      <c r="D76" s="5" t="str">
        <f>データ貼付!D74&amp;データ貼付!E74</f>
        <v>小学女子ｼﾞｬﾍﾞﾘｯｸﾎﾞｰﾙ投</v>
      </c>
      <c r="E76" s="5">
        <f>データ貼付!G74+ROW()/1000000</f>
        <v>1357.000076</v>
      </c>
      <c r="F76" s="5">
        <f t="shared" si="4"/>
        <v>14</v>
      </c>
      <c r="G76" s="5" t="str">
        <f>データ貼付!A74</f>
        <v>全道小学予選</v>
      </c>
      <c r="H76" s="5" t="str">
        <f>データ貼付!B74</f>
        <v>北見</v>
      </c>
      <c r="I76" s="5">
        <f>データ貼付!C74</f>
        <v>43268</v>
      </c>
      <c r="J76" s="5" t="str">
        <f>データ貼付!F74</f>
        <v>宇野心桜</v>
      </c>
      <c r="K76" s="5">
        <f>データ貼付!G74</f>
        <v>1357</v>
      </c>
      <c r="L76" s="5" t="str">
        <f>データ貼付!H74</f>
        <v>決</v>
      </c>
      <c r="M76" s="5" t="str">
        <f>データ貼付!I74</f>
        <v>ｵﾎｰﾂｸSS</v>
      </c>
      <c r="N76" s="5">
        <f>データ貼付!J74</f>
        <v>5</v>
      </c>
      <c r="O76" s="5">
        <f>データ貼付!K74</f>
        <v>0</v>
      </c>
    </row>
    <row r="77" spans="1:15" x14ac:dyDescent="0.15">
      <c r="A77" s="5">
        <v>74</v>
      </c>
      <c r="B77" s="5" t="str">
        <f t="shared" si="3"/>
        <v>小学男子ｼﾞｬﾍﾞﾘｯｸﾎﾞｰﾙ投19</v>
      </c>
      <c r="C77" s="5" t="str">
        <f>J77&amp;COUNTIF($J$4:J77,J77)</f>
        <v>浦田誉人1</v>
      </c>
      <c r="D77" s="5" t="str">
        <f>データ貼付!D75&amp;データ貼付!E75</f>
        <v>小学男子ｼﾞｬﾍﾞﾘｯｸﾎﾞｰﾙ投</v>
      </c>
      <c r="E77" s="5">
        <f>データ貼付!G75+ROW()/1000000</f>
        <v>3260.0000770000001</v>
      </c>
      <c r="F77" s="5">
        <f t="shared" si="4"/>
        <v>19</v>
      </c>
      <c r="G77" s="5" t="str">
        <f>データ貼付!A75</f>
        <v>選手権</v>
      </c>
      <c r="H77" s="5" t="str">
        <f>データ貼付!B75</f>
        <v>北見</v>
      </c>
      <c r="I77" s="5">
        <f>データ貼付!C75</f>
        <v>43253</v>
      </c>
      <c r="J77" s="5" t="str">
        <f>データ貼付!F75</f>
        <v>浦田誉人</v>
      </c>
      <c r="K77" s="5">
        <f>データ貼付!G75</f>
        <v>3260</v>
      </c>
      <c r="L77" s="5" t="str">
        <f>データ貼付!H75</f>
        <v>決</v>
      </c>
      <c r="M77" s="5" t="str">
        <f>データ貼付!I75</f>
        <v>美幌RC</v>
      </c>
      <c r="N77" s="5">
        <f>データ貼付!J75</f>
        <v>4</v>
      </c>
      <c r="O77" s="5">
        <f>データ貼付!K75</f>
        <v>0</v>
      </c>
    </row>
    <row r="78" spans="1:15" x14ac:dyDescent="0.15">
      <c r="A78" s="5">
        <v>75</v>
      </c>
      <c r="B78" s="5" t="str">
        <f t="shared" si="3"/>
        <v>小学男子ｼﾞｬﾍﾞﾘｯｸﾎﾞｰﾙ投12</v>
      </c>
      <c r="C78" s="5" t="str">
        <f>J78&amp;COUNTIF($J$4:J78,J78)</f>
        <v>横山祐汰1</v>
      </c>
      <c r="D78" s="5" t="str">
        <f>データ貼付!D76&amp;データ貼付!E76</f>
        <v>小学男子ｼﾞｬﾍﾞﾘｯｸﾎﾞｰﾙ投</v>
      </c>
      <c r="E78" s="5">
        <f>データ貼付!G76+ROW()/1000000</f>
        <v>3670.000078</v>
      </c>
      <c r="F78" s="5">
        <f t="shared" si="4"/>
        <v>12</v>
      </c>
      <c r="G78" s="5" t="str">
        <f>データ貼付!A76</f>
        <v>選手権</v>
      </c>
      <c r="H78" s="5" t="str">
        <f>データ貼付!B76</f>
        <v>北見</v>
      </c>
      <c r="I78" s="5">
        <f>データ貼付!C76</f>
        <v>43232</v>
      </c>
      <c r="J78" s="5" t="str">
        <f>データ貼付!F76</f>
        <v>横山祐汰</v>
      </c>
      <c r="K78" s="5">
        <f>データ貼付!G76</f>
        <v>3670</v>
      </c>
      <c r="L78" s="5" t="str">
        <f>データ貼付!H76</f>
        <v>決</v>
      </c>
      <c r="M78" s="5" t="str">
        <f>データ貼付!I76</f>
        <v>訓子府陸上少年団</v>
      </c>
      <c r="N78" s="5">
        <f>データ貼付!J76</f>
        <v>5</v>
      </c>
      <c r="O78" s="5">
        <f>データ貼付!K76</f>
        <v>0</v>
      </c>
    </row>
    <row r="79" spans="1:15" x14ac:dyDescent="0.15">
      <c r="A79" s="5">
        <v>76</v>
      </c>
      <c r="B79" s="5" t="str">
        <f t="shared" si="3"/>
        <v>小学男子ｼﾞｬﾍﾞﾘｯｸﾎﾞｰﾙ投15</v>
      </c>
      <c r="C79" s="5" t="str">
        <f>J79&amp;COUNTIF($J$4:J79,J79)</f>
        <v>岡崎楓1</v>
      </c>
      <c r="D79" s="5" t="str">
        <f>データ貼付!D77&amp;データ貼付!E77</f>
        <v>小学男子ｼﾞｬﾍﾞﾘｯｸﾎﾞｰﾙ投</v>
      </c>
      <c r="E79" s="5">
        <f>データ貼付!G77+ROW()/1000000</f>
        <v>3552.0000789999999</v>
      </c>
      <c r="F79" s="5">
        <f t="shared" si="4"/>
        <v>15</v>
      </c>
      <c r="G79" s="5" t="str">
        <f>データ貼付!A77</f>
        <v>全道小学予選</v>
      </c>
      <c r="H79" s="5" t="str">
        <f>データ貼付!B77</f>
        <v>北見</v>
      </c>
      <c r="I79" s="5">
        <f>データ貼付!C77</f>
        <v>43268</v>
      </c>
      <c r="J79" s="5" t="str">
        <f>データ貼付!F77</f>
        <v>岡崎楓</v>
      </c>
      <c r="K79" s="5">
        <f>データ貼付!G77</f>
        <v>3552</v>
      </c>
      <c r="L79" s="5" t="str">
        <f>データ貼付!H77</f>
        <v>決</v>
      </c>
      <c r="M79" s="5" t="str">
        <f>データ貼付!I77</f>
        <v>興部小</v>
      </c>
      <c r="N79" s="5">
        <f>データ貼付!J77</f>
        <v>4</v>
      </c>
      <c r="O79" s="5">
        <f>データ貼付!K77</f>
        <v>0</v>
      </c>
    </row>
    <row r="80" spans="1:15" x14ac:dyDescent="0.15">
      <c r="A80" s="5">
        <v>77</v>
      </c>
      <c r="B80" s="5" t="str">
        <f t="shared" si="3"/>
        <v>小学男子ｼﾞｬﾍﾞﾘｯｸﾎﾞｰﾙ投16</v>
      </c>
      <c r="C80" s="5" t="str">
        <f>J80&amp;COUNTIF($J$4:J80,J80)</f>
        <v>岡田奏斗1</v>
      </c>
      <c r="D80" s="5" t="str">
        <f>データ貼付!D78&amp;データ貼付!E78</f>
        <v>小学男子ｼﾞｬﾍﾞﾘｯｸﾎﾞｰﾙ投</v>
      </c>
      <c r="E80" s="5">
        <f>データ貼付!G78+ROW()/1000000</f>
        <v>3402.0000799999998</v>
      </c>
      <c r="F80" s="5">
        <f t="shared" si="4"/>
        <v>16</v>
      </c>
      <c r="G80" s="5" t="str">
        <f>データ貼付!A78</f>
        <v>フィールド記録会</v>
      </c>
      <c r="H80" s="5" t="str">
        <f>データ貼付!B78</f>
        <v>網走</v>
      </c>
      <c r="I80" s="5">
        <f>データ貼付!C78</f>
        <v>43232</v>
      </c>
      <c r="J80" s="5" t="str">
        <f>データ貼付!F78</f>
        <v>岡田奏斗</v>
      </c>
      <c r="K80" s="5">
        <f>データ貼付!G78</f>
        <v>3402</v>
      </c>
      <c r="L80" s="5" t="str">
        <f>データ貼付!H78</f>
        <v>決</v>
      </c>
      <c r="M80" s="5" t="str">
        <f>データ貼付!I78</f>
        <v>ｵﾎｰﾂｸｷｯｽﾞ</v>
      </c>
      <c r="N80" s="5">
        <f>データ貼付!J78</f>
        <v>6</v>
      </c>
      <c r="O80" s="5">
        <f>データ貼付!K78</f>
        <v>0</v>
      </c>
    </row>
    <row r="81" spans="1:15" x14ac:dyDescent="0.15">
      <c r="A81" s="5">
        <v>78</v>
      </c>
      <c r="B81" s="5" t="str">
        <f t="shared" si="3"/>
        <v>小学男子ｼﾞｬﾍﾞﾘｯｸﾎﾞｰﾙ投9</v>
      </c>
      <c r="C81" s="5" t="str">
        <f>J81&amp;COUNTIF($J$4:J81,J81)</f>
        <v>角田蓮1</v>
      </c>
      <c r="D81" s="5" t="str">
        <f>データ貼付!D79&amp;データ貼付!E79</f>
        <v>小学男子ｼﾞｬﾍﾞﾘｯｸﾎﾞｰﾙ投</v>
      </c>
      <c r="E81" s="5">
        <f>データ貼付!G79+ROW()/1000000</f>
        <v>3837.0000810000001</v>
      </c>
      <c r="F81" s="5">
        <f t="shared" si="4"/>
        <v>9</v>
      </c>
      <c r="G81" s="5" t="str">
        <f>データ貼付!A79</f>
        <v>全道小学</v>
      </c>
      <c r="H81" s="5" t="str">
        <f>データ貼付!B79</f>
        <v>函館</v>
      </c>
      <c r="I81" s="5">
        <f>データ貼付!C79</f>
        <v>43297</v>
      </c>
      <c r="J81" s="5" t="str">
        <f>データ貼付!F79</f>
        <v>角田蓮</v>
      </c>
      <c r="K81" s="5">
        <f>データ貼付!G79</f>
        <v>3837</v>
      </c>
      <c r="L81" s="5" t="str">
        <f>データ貼付!H79</f>
        <v>決</v>
      </c>
      <c r="M81" s="5" t="str">
        <f>データ貼付!I79</f>
        <v>美幌RC</v>
      </c>
      <c r="N81" s="5">
        <f>データ貼付!J79</f>
        <v>5</v>
      </c>
      <c r="O81" s="5">
        <f>データ貼付!K79</f>
        <v>0</v>
      </c>
    </row>
    <row r="82" spans="1:15" x14ac:dyDescent="0.15">
      <c r="A82" s="5">
        <v>79</v>
      </c>
      <c r="B82" s="5" t="str">
        <f t="shared" si="3"/>
        <v>小学男子ｼﾞｬﾍﾞﾘｯｸﾎﾞｰﾙ投38</v>
      </c>
      <c r="C82" s="5" t="str">
        <f>J82&amp;COUNTIF($J$4:J82,J82)</f>
        <v>鎌田亜津煌1</v>
      </c>
      <c r="D82" s="5" t="str">
        <f>データ貼付!D80&amp;データ貼付!E80</f>
        <v>小学男子ｼﾞｬﾍﾞﾘｯｸﾎﾞｰﾙ投</v>
      </c>
      <c r="E82" s="5">
        <f>データ貼付!G80+ROW()/1000000</f>
        <v>2467.000082</v>
      </c>
      <c r="F82" s="5">
        <f t="shared" si="4"/>
        <v>38</v>
      </c>
      <c r="G82" s="5" t="str">
        <f>データ貼付!A80</f>
        <v>全道小学予選</v>
      </c>
      <c r="H82" s="5" t="str">
        <f>データ貼付!B80</f>
        <v>北見</v>
      </c>
      <c r="I82" s="5">
        <f>データ貼付!C80</f>
        <v>43268</v>
      </c>
      <c r="J82" s="5" t="str">
        <f>データ貼付!F80</f>
        <v>鎌田亜津煌</v>
      </c>
      <c r="K82" s="5">
        <f>データ貼付!G80</f>
        <v>2467</v>
      </c>
      <c r="L82" s="5" t="str">
        <f>データ貼付!H80</f>
        <v>決</v>
      </c>
      <c r="M82" s="5" t="str">
        <f>データ貼付!I80</f>
        <v>知床斜里RC</v>
      </c>
      <c r="N82" s="5">
        <f>データ貼付!J80</f>
        <v>3</v>
      </c>
      <c r="O82" s="5">
        <f>データ貼付!K80</f>
        <v>0</v>
      </c>
    </row>
    <row r="83" spans="1:15" x14ac:dyDescent="0.15">
      <c r="A83" s="5">
        <v>80</v>
      </c>
      <c r="B83" s="5" t="str">
        <f t="shared" si="3"/>
        <v>小学男子ｼﾞｬﾍﾞﾘｯｸﾎﾞｰﾙ投45</v>
      </c>
      <c r="C83" s="5" t="str">
        <f>J83&amp;COUNTIF($J$4:J83,J83)</f>
        <v>刈屋柊晴1</v>
      </c>
      <c r="D83" s="5" t="str">
        <f>データ貼付!D81&amp;データ貼付!E81</f>
        <v>小学男子ｼﾞｬﾍﾞﾘｯｸﾎﾞｰﾙ投</v>
      </c>
      <c r="E83" s="5">
        <f>データ貼付!G81+ROW()/1000000</f>
        <v>2143.0000829999999</v>
      </c>
      <c r="F83" s="5">
        <f t="shared" si="4"/>
        <v>45</v>
      </c>
      <c r="G83" s="5" t="str">
        <f>データ貼付!A81</f>
        <v>全道小学予選</v>
      </c>
      <c r="H83" s="5" t="str">
        <f>データ貼付!B81</f>
        <v>北見</v>
      </c>
      <c r="I83" s="5">
        <f>データ貼付!C81</f>
        <v>43268</v>
      </c>
      <c r="J83" s="5" t="str">
        <f>データ貼付!F81</f>
        <v>刈屋柊晴</v>
      </c>
      <c r="K83" s="5">
        <f>データ貼付!G81</f>
        <v>2143</v>
      </c>
      <c r="L83" s="5" t="str">
        <f>データ貼付!H81</f>
        <v>決</v>
      </c>
      <c r="M83" s="5" t="str">
        <f>データ貼付!I81</f>
        <v>ｵﾎｰﾂｸｷｯｽﾞ</v>
      </c>
      <c r="N83" s="5">
        <f>データ貼付!J81</f>
        <v>3</v>
      </c>
      <c r="O83" s="5">
        <f>データ貼付!K81</f>
        <v>0</v>
      </c>
    </row>
    <row r="84" spans="1:15" x14ac:dyDescent="0.15">
      <c r="A84" s="5">
        <v>81</v>
      </c>
      <c r="B84" s="5" t="str">
        <f t="shared" si="3"/>
        <v>小学女子ｼﾞｬﾍﾞﾘｯｸﾎﾞｰﾙ投11</v>
      </c>
      <c r="C84" s="5" t="str">
        <f>J84&amp;COUNTIF($J$4:J84,J84)</f>
        <v>関谷風香1</v>
      </c>
      <c r="D84" s="5" t="str">
        <f>データ貼付!D82&amp;データ貼付!E82</f>
        <v>小学女子ｼﾞｬﾍﾞﾘｯｸﾎﾞｰﾙ投</v>
      </c>
      <c r="E84" s="5">
        <f>データ貼付!G82+ROW()/1000000</f>
        <v>2443.0000839999998</v>
      </c>
      <c r="F84" s="5">
        <f t="shared" si="4"/>
        <v>11</v>
      </c>
      <c r="G84" s="5" t="str">
        <f>データ貼付!A82</f>
        <v>全道小学予選</v>
      </c>
      <c r="H84" s="5" t="str">
        <f>データ貼付!B82</f>
        <v>北見</v>
      </c>
      <c r="I84" s="5">
        <f>データ貼付!C82</f>
        <v>43268</v>
      </c>
      <c r="J84" s="5" t="str">
        <f>データ貼付!F82</f>
        <v>関谷風香</v>
      </c>
      <c r="K84" s="5">
        <f>データ貼付!G82</f>
        <v>2443</v>
      </c>
      <c r="L84" s="5" t="str">
        <f>データ貼付!H82</f>
        <v>決</v>
      </c>
      <c r="M84" s="5" t="str">
        <f>データ貼付!I82</f>
        <v>常呂陸上少年団</v>
      </c>
      <c r="N84" s="5">
        <f>データ貼付!J82</f>
        <v>5</v>
      </c>
      <c r="O84" s="5">
        <f>データ貼付!K82</f>
        <v>0</v>
      </c>
    </row>
    <row r="85" spans="1:15" x14ac:dyDescent="0.15">
      <c r="A85" s="5">
        <v>82</v>
      </c>
      <c r="B85" s="5" t="str">
        <f t="shared" si="3"/>
        <v>小学男子ｼﾞｬﾍﾞﾘｯｸﾎﾞｰﾙ投43</v>
      </c>
      <c r="C85" s="5" t="str">
        <f>J85&amp;COUNTIF($J$4:J85,J85)</f>
        <v>舘日々輝1</v>
      </c>
      <c r="D85" s="5" t="str">
        <f>データ貼付!D83&amp;データ貼付!E83</f>
        <v>小学男子ｼﾞｬﾍﾞﾘｯｸﾎﾞｰﾙ投</v>
      </c>
      <c r="E85" s="5">
        <f>データ貼付!G83+ROW()/1000000</f>
        <v>2211.0000850000001</v>
      </c>
      <c r="F85" s="5">
        <f t="shared" si="4"/>
        <v>43</v>
      </c>
      <c r="G85" s="5" t="str">
        <f>データ貼付!A83</f>
        <v>全道小学予選</v>
      </c>
      <c r="H85" s="5" t="str">
        <f>データ貼付!B83</f>
        <v>北見</v>
      </c>
      <c r="I85" s="5">
        <f>データ貼付!C83</f>
        <v>43268</v>
      </c>
      <c r="J85" s="5" t="str">
        <f>データ貼付!F83</f>
        <v>舘日々輝</v>
      </c>
      <c r="K85" s="5">
        <f>データ貼付!G83</f>
        <v>2211</v>
      </c>
      <c r="L85" s="5" t="str">
        <f>データ貼付!H83</f>
        <v>決</v>
      </c>
      <c r="M85" s="5" t="str">
        <f>データ貼付!I83</f>
        <v>美幌RC</v>
      </c>
      <c r="N85" s="5">
        <f>データ貼付!J83</f>
        <v>4</v>
      </c>
      <c r="O85" s="5">
        <f>データ貼付!K83</f>
        <v>0</v>
      </c>
    </row>
    <row r="86" spans="1:15" x14ac:dyDescent="0.15">
      <c r="A86" s="5">
        <v>83</v>
      </c>
      <c r="B86" s="5" t="str">
        <f t="shared" si="3"/>
        <v>小学男子ｼﾞｬﾍﾞﾘｯｸﾎﾞｰﾙ投47</v>
      </c>
      <c r="C86" s="5" t="str">
        <f>J86&amp;COUNTIF($J$4:J86,J86)</f>
        <v>岩崎鼓太郎1</v>
      </c>
      <c r="D86" s="5" t="str">
        <f>データ貼付!D84&amp;データ貼付!E84</f>
        <v>小学男子ｼﾞｬﾍﾞﾘｯｸﾎﾞｰﾙ投</v>
      </c>
      <c r="E86" s="5">
        <f>データ貼付!G84+ROW()/1000000</f>
        <v>2047.000086</v>
      </c>
      <c r="F86" s="5">
        <f t="shared" si="4"/>
        <v>47</v>
      </c>
      <c r="G86" s="5" t="str">
        <f>データ貼付!A84</f>
        <v>選手権</v>
      </c>
      <c r="H86" s="5" t="str">
        <f>データ貼付!B84</f>
        <v>北見</v>
      </c>
      <c r="I86" s="5">
        <f>データ貼付!C84</f>
        <v>43253</v>
      </c>
      <c r="J86" s="5" t="str">
        <f>データ貼付!F84</f>
        <v>岩崎鼓太郎</v>
      </c>
      <c r="K86" s="5">
        <f>データ貼付!G84</f>
        <v>2047</v>
      </c>
      <c r="L86" s="5" t="str">
        <f>データ貼付!H84</f>
        <v>決</v>
      </c>
      <c r="M86" s="5" t="str">
        <f>データ貼付!I84</f>
        <v>ｵﾎｰﾂｸｷｯｽﾞ</v>
      </c>
      <c r="N86" s="5">
        <f>データ貼付!J84</f>
        <v>5</v>
      </c>
      <c r="O86" s="5">
        <f>データ貼付!K84</f>
        <v>0</v>
      </c>
    </row>
    <row r="87" spans="1:15" x14ac:dyDescent="0.15">
      <c r="A87" s="5">
        <v>84</v>
      </c>
      <c r="B87" s="5" t="str">
        <f t="shared" si="3"/>
        <v>小学男子ｼﾞｬﾍﾞﾘｯｸﾎﾞｰﾙ投39</v>
      </c>
      <c r="C87" s="5" t="str">
        <f>J87&amp;COUNTIF($J$4:J87,J87)</f>
        <v>吉田仙太1</v>
      </c>
      <c r="D87" s="5" t="str">
        <f>データ貼付!D85&amp;データ貼付!E85</f>
        <v>小学男子ｼﾞｬﾍﾞﾘｯｸﾎﾞｰﾙ投</v>
      </c>
      <c r="E87" s="5">
        <f>データ貼付!G85+ROW()/1000000</f>
        <v>2372.0000869999999</v>
      </c>
      <c r="F87" s="5">
        <f t="shared" si="4"/>
        <v>39</v>
      </c>
      <c r="G87" s="5" t="str">
        <f>データ貼付!A85</f>
        <v>全道小学予選</v>
      </c>
      <c r="H87" s="5" t="str">
        <f>データ貼付!B85</f>
        <v>北見</v>
      </c>
      <c r="I87" s="5">
        <f>データ貼付!C85</f>
        <v>43268</v>
      </c>
      <c r="J87" s="5" t="str">
        <f>データ貼付!F85</f>
        <v>吉田仙太</v>
      </c>
      <c r="K87" s="5">
        <f>データ貼付!G85</f>
        <v>2372</v>
      </c>
      <c r="L87" s="5" t="str">
        <f>データ貼付!H85</f>
        <v>決</v>
      </c>
      <c r="M87" s="5" t="str">
        <f>データ貼付!I85</f>
        <v>美幌RC</v>
      </c>
      <c r="N87" s="5">
        <f>データ貼付!J85</f>
        <v>4</v>
      </c>
      <c r="O87" s="5">
        <f>データ貼付!K85</f>
        <v>0</v>
      </c>
    </row>
    <row r="88" spans="1:15" x14ac:dyDescent="0.15">
      <c r="A88" s="5">
        <v>85</v>
      </c>
      <c r="B88" s="5" t="str">
        <f t="shared" si="3"/>
        <v>小学男子ｼﾞｬﾍﾞﾘｯｸﾎﾞｰﾙ投3</v>
      </c>
      <c r="C88" s="5" t="str">
        <f>J88&amp;COUNTIF($J$4:J88,J88)</f>
        <v>吉田頼生1</v>
      </c>
      <c r="D88" s="5" t="str">
        <f>データ貼付!D86&amp;データ貼付!E86</f>
        <v>小学男子ｼﾞｬﾍﾞﾘｯｸﾎﾞｰﾙ投</v>
      </c>
      <c r="E88" s="5">
        <f>データ貼付!G86+ROW()/1000000</f>
        <v>4433.0000879999998</v>
      </c>
      <c r="F88" s="5">
        <f t="shared" si="4"/>
        <v>3</v>
      </c>
      <c r="G88" s="5" t="str">
        <f>データ貼付!A86</f>
        <v>全道小学</v>
      </c>
      <c r="H88" s="5" t="str">
        <f>データ貼付!B86</f>
        <v>函館</v>
      </c>
      <c r="I88" s="5">
        <f>データ貼付!C86</f>
        <v>43296</v>
      </c>
      <c r="J88" s="5" t="str">
        <f>データ貼付!F86</f>
        <v>吉田頼生</v>
      </c>
      <c r="K88" s="5">
        <f>データ貼付!G86</f>
        <v>4433</v>
      </c>
      <c r="L88" s="5" t="str">
        <f>データ貼付!H86</f>
        <v>決</v>
      </c>
      <c r="M88" s="5" t="str">
        <f>データ貼付!I86</f>
        <v>美幌XC少年団</v>
      </c>
      <c r="N88" s="5">
        <f>データ貼付!J86</f>
        <v>6</v>
      </c>
      <c r="O88" s="5">
        <f>データ貼付!K86</f>
        <v>0</v>
      </c>
    </row>
    <row r="89" spans="1:15" x14ac:dyDescent="0.15">
      <c r="A89" s="5">
        <v>86</v>
      </c>
      <c r="B89" s="5" t="str">
        <f t="shared" si="3"/>
        <v>小学女子ｼﾞｬﾍﾞﾘｯｸﾎﾞｰﾙ投15</v>
      </c>
      <c r="C89" s="5" t="str">
        <f>J89&amp;COUNTIF($J$4:J89,J89)</f>
        <v>久保田颯歩1</v>
      </c>
      <c r="D89" s="5" t="str">
        <f>データ貼付!D87&amp;データ貼付!E87</f>
        <v>小学女子ｼﾞｬﾍﾞﾘｯｸﾎﾞｰﾙ投</v>
      </c>
      <c r="E89" s="5">
        <f>データ貼付!G87+ROW()/1000000</f>
        <v>1322.0000889999999</v>
      </c>
      <c r="F89" s="5">
        <f t="shared" si="4"/>
        <v>15</v>
      </c>
      <c r="G89" s="5" t="str">
        <f>データ貼付!A87</f>
        <v>全道小学予選</v>
      </c>
      <c r="H89" s="5" t="str">
        <f>データ貼付!B87</f>
        <v>北見</v>
      </c>
      <c r="I89" s="5">
        <f>データ貼付!C87</f>
        <v>43268</v>
      </c>
      <c r="J89" s="5" t="str">
        <f>データ貼付!F87</f>
        <v>久保田颯歩</v>
      </c>
      <c r="K89" s="5">
        <f>データ貼付!G87</f>
        <v>1322</v>
      </c>
      <c r="L89" s="5" t="str">
        <f>データ貼付!H87</f>
        <v>決</v>
      </c>
      <c r="M89" s="5" t="str">
        <f>データ貼付!I87</f>
        <v>知床斜里RC</v>
      </c>
      <c r="N89" s="5">
        <f>データ貼付!J87</f>
        <v>4</v>
      </c>
      <c r="O89" s="5">
        <f>データ貼付!K87</f>
        <v>0</v>
      </c>
    </row>
    <row r="90" spans="1:15" x14ac:dyDescent="0.15">
      <c r="A90" s="5">
        <v>87</v>
      </c>
      <c r="B90" s="5" t="str">
        <f t="shared" si="3"/>
        <v>小学女子ｼﾞｬﾍﾞﾘｯｸﾎﾞｰﾙ投12</v>
      </c>
      <c r="C90" s="5" t="str">
        <f>J90&amp;COUNTIF($J$4:J90,J90)</f>
        <v>久保和未1</v>
      </c>
      <c r="D90" s="5" t="str">
        <f>データ貼付!D88&amp;データ貼付!E88</f>
        <v>小学女子ｼﾞｬﾍﾞﾘｯｸﾎﾞｰﾙ投</v>
      </c>
      <c r="E90" s="5">
        <f>データ貼付!G88+ROW()/1000000</f>
        <v>1536.00009</v>
      </c>
      <c r="F90" s="5">
        <f t="shared" si="4"/>
        <v>12</v>
      </c>
      <c r="G90" s="5" t="str">
        <f>データ貼付!A88</f>
        <v>フィールド記録会</v>
      </c>
      <c r="H90" s="5" t="str">
        <f>データ貼付!B88</f>
        <v>網走</v>
      </c>
      <c r="I90" s="5">
        <f>データ貼付!C88</f>
        <v>43232</v>
      </c>
      <c r="J90" s="5" t="str">
        <f>データ貼付!F88</f>
        <v>久保和未</v>
      </c>
      <c r="K90" s="5">
        <f>データ貼付!G88</f>
        <v>1536</v>
      </c>
      <c r="L90" s="5" t="str">
        <f>データ貼付!H88</f>
        <v>決</v>
      </c>
      <c r="M90" s="5" t="str">
        <f>データ貼付!I88</f>
        <v>清里陸上少年団</v>
      </c>
      <c r="N90" s="5">
        <f>データ貼付!J88</f>
        <v>5</v>
      </c>
      <c r="O90" s="5">
        <f>データ貼付!K88</f>
        <v>0</v>
      </c>
    </row>
    <row r="91" spans="1:15" x14ac:dyDescent="0.15">
      <c r="A91" s="5">
        <v>88</v>
      </c>
      <c r="B91" s="5" t="str">
        <f t="shared" si="3"/>
        <v>小学男子ｼﾞｬﾍﾞﾘｯｸﾎﾞｰﾙ投30</v>
      </c>
      <c r="C91" s="5" t="str">
        <f>J91&amp;COUNTIF($J$4:J91,J91)</f>
        <v>工藤龍祈1</v>
      </c>
      <c r="D91" s="5" t="str">
        <f>データ貼付!D89&amp;データ貼付!E89</f>
        <v>小学男子ｼﾞｬﾍﾞﾘｯｸﾎﾞｰﾙ投</v>
      </c>
      <c r="E91" s="5">
        <f>データ貼付!G89+ROW()/1000000</f>
        <v>2986.0000909999999</v>
      </c>
      <c r="F91" s="5">
        <f t="shared" si="4"/>
        <v>30</v>
      </c>
      <c r="G91" s="5" t="str">
        <f>データ貼付!A89</f>
        <v>全道小学予選</v>
      </c>
      <c r="H91" s="5" t="str">
        <f>データ貼付!B89</f>
        <v>北見</v>
      </c>
      <c r="I91" s="5">
        <f>データ貼付!C89</f>
        <v>43268</v>
      </c>
      <c r="J91" s="5" t="str">
        <f>データ貼付!F89</f>
        <v>工藤龍祈</v>
      </c>
      <c r="K91" s="5">
        <f>データ貼付!G89</f>
        <v>2986</v>
      </c>
      <c r="L91" s="5" t="str">
        <f>データ貼付!H89</f>
        <v>決</v>
      </c>
      <c r="M91" s="5" t="str">
        <f>データ貼付!I89</f>
        <v>ｵﾎｰﾂｸｷｯｽﾞ</v>
      </c>
      <c r="N91" s="5">
        <f>データ貼付!J89</f>
        <v>3</v>
      </c>
      <c r="O91" s="5">
        <f>データ貼付!K89</f>
        <v>0</v>
      </c>
    </row>
    <row r="92" spans="1:15" x14ac:dyDescent="0.15">
      <c r="A92" s="5">
        <v>89</v>
      </c>
      <c r="B92" s="5" t="str">
        <f t="shared" si="3"/>
        <v>小学男子ｼﾞｬﾍﾞﾘｯｸﾎﾞｰﾙ投37</v>
      </c>
      <c r="C92" s="5" t="str">
        <f>J92&amp;COUNTIF($J$4:J92,J92)</f>
        <v>江添陽人1</v>
      </c>
      <c r="D92" s="5" t="str">
        <f>データ貼付!D90&amp;データ貼付!E90</f>
        <v>小学男子ｼﾞｬﾍﾞﾘｯｸﾎﾞｰﾙ投</v>
      </c>
      <c r="E92" s="5">
        <f>データ貼付!G90+ROW()/1000000</f>
        <v>2497.0000920000002</v>
      </c>
      <c r="F92" s="5">
        <f t="shared" si="4"/>
        <v>37</v>
      </c>
      <c r="G92" s="5" t="str">
        <f>データ貼付!A90</f>
        <v>全道小学予選</v>
      </c>
      <c r="H92" s="5" t="str">
        <f>データ貼付!B90</f>
        <v>北見</v>
      </c>
      <c r="I92" s="5">
        <f>データ貼付!C90</f>
        <v>43268</v>
      </c>
      <c r="J92" s="5" t="str">
        <f>データ貼付!F90</f>
        <v>江添陽人</v>
      </c>
      <c r="K92" s="5">
        <f>データ貼付!G90</f>
        <v>2497</v>
      </c>
      <c r="L92" s="5" t="str">
        <f>データ貼付!H90</f>
        <v>決</v>
      </c>
      <c r="M92" s="5" t="str">
        <f>データ貼付!I90</f>
        <v>ｵﾎｰﾂｸSS</v>
      </c>
      <c r="N92" s="5">
        <f>データ貼付!J90</f>
        <v>5</v>
      </c>
      <c r="O92" s="5">
        <f>データ貼付!K90</f>
        <v>0</v>
      </c>
    </row>
    <row r="93" spans="1:15" x14ac:dyDescent="0.15">
      <c r="A93" s="5">
        <v>90</v>
      </c>
      <c r="B93" s="5" t="str">
        <f t="shared" si="3"/>
        <v>小学男子ｼﾞｬﾍﾞﾘｯｸﾎﾞｰﾙ投8</v>
      </c>
      <c r="C93" s="5" t="str">
        <f>J93&amp;COUNTIF($J$4:J93,J93)</f>
        <v>荒木碧巴1</v>
      </c>
      <c r="D93" s="5" t="str">
        <f>データ貼付!D91&amp;データ貼付!E91</f>
        <v>小学男子ｼﾞｬﾍﾞﾘｯｸﾎﾞｰﾙ投</v>
      </c>
      <c r="E93" s="5">
        <f>データ貼付!G91+ROW()/1000000</f>
        <v>3897.0000930000001</v>
      </c>
      <c r="F93" s="5">
        <f t="shared" si="4"/>
        <v>8</v>
      </c>
      <c r="G93" s="5" t="str">
        <f>データ貼付!A91</f>
        <v>全道小学</v>
      </c>
      <c r="H93" s="5" t="str">
        <f>データ貼付!B91</f>
        <v>函館</v>
      </c>
      <c r="I93" s="5">
        <f>データ貼付!C91</f>
        <v>43297</v>
      </c>
      <c r="J93" s="5" t="str">
        <f>データ貼付!F91</f>
        <v>荒木碧巴</v>
      </c>
      <c r="K93" s="5">
        <f>データ貼付!G91</f>
        <v>3897</v>
      </c>
      <c r="L93" s="5" t="str">
        <f>データ貼付!H91</f>
        <v>決</v>
      </c>
      <c r="M93" s="5" t="str">
        <f>データ貼付!I91</f>
        <v>知床斜里RC</v>
      </c>
      <c r="N93" s="5">
        <f>データ貼付!J91</f>
        <v>5</v>
      </c>
      <c r="O93" s="5">
        <f>データ貼付!K91</f>
        <v>0</v>
      </c>
    </row>
    <row r="94" spans="1:15" x14ac:dyDescent="0.15">
      <c r="A94" s="5">
        <v>91</v>
      </c>
      <c r="B94" s="5" t="str">
        <f t="shared" si="3"/>
        <v>小学男子ｼﾞｬﾍﾞﾘｯｸﾎﾞｰﾙ投55</v>
      </c>
      <c r="C94" s="5" t="str">
        <f>J94&amp;COUNTIF($J$4:J94,J94)</f>
        <v>佐々木瞬汰1</v>
      </c>
      <c r="D94" s="5" t="str">
        <f>データ貼付!D92&amp;データ貼付!E92</f>
        <v>小学男子ｼﾞｬﾍﾞﾘｯｸﾎﾞｰﾙ投</v>
      </c>
      <c r="E94" s="5">
        <f>データ貼付!G92+ROW()/1000000</f>
        <v>1231.000094</v>
      </c>
      <c r="F94" s="5">
        <f t="shared" si="4"/>
        <v>55</v>
      </c>
      <c r="G94" s="5" t="str">
        <f>データ貼付!A92</f>
        <v>全道小学予選</v>
      </c>
      <c r="H94" s="5" t="str">
        <f>データ貼付!B92</f>
        <v>北見</v>
      </c>
      <c r="I94" s="5">
        <f>データ貼付!C92</f>
        <v>43268</v>
      </c>
      <c r="J94" s="5" t="str">
        <f>データ貼付!F92</f>
        <v>佐々木瞬汰</v>
      </c>
      <c r="K94" s="5">
        <f>データ貼付!G92</f>
        <v>1231</v>
      </c>
      <c r="L94" s="5" t="str">
        <f>データ貼付!H92</f>
        <v>決</v>
      </c>
      <c r="M94" s="5" t="str">
        <f>データ貼付!I92</f>
        <v>美幌RC</v>
      </c>
      <c r="N94" s="5">
        <f>データ貼付!J92</f>
        <v>3</v>
      </c>
      <c r="O94" s="5">
        <f>データ貼付!K92</f>
        <v>0</v>
      </c>
    </row>
    <row r="95" spans="1:15" x14ac:dyDescent="0.15">
      <c r="A95" s="5">
        <v>92</v>
      </c>
      <c r="B95" s="5" t="str">
        <f t="shared" si="3"/>
        <v>小学男子ｼﾞｬﾍﾞﾘｯｸﾎﾞｰﾙ投18</v>
      </c>
      <c r="C95" s="5" t="str">
        <f>J95&amp;COUNTIF($J$4:J95,J95)</f>
        <v>坂井理玖1</v>
      </c>
      <c r="D95" s="5" t="str">
        <f>データ貼付!D93&amp;データ貼付!E93</f>
        <v>小学男子ｼﾞｬﾍﾞﾘｯｸﾎﾞｰﾙ投</v>
      </c>
      <c r="E95" s="5">
        <f>データ貼付!G93+ROW()/1000000</f>
        <v>3301.0000949999999</v>
      </c>
      <c r="F95" s="5">
        <f t="shared" si="4"/>
        <v>18</v>
      </c>
      <c r="G95" s="5" t="str">
        <f>データ貼付!A93</f>
        <v>全道小学予選</v>
      </c>
      <c r="H95" s="5" t="str">
        <f>データ貼付!B93</f>
        <v>北見</v>
      </c>
      <c r="I95" s="5">
        <f>データ貼付!C93</f>
        <v>43268</v>
      </c>
      <c r="J95" s="5" t="str">
        <f>データ貼付!F93</f>
        <v>坂井理玖</v>
      </c>
      <c r="K95" s="5">
        <f>データ貼付!G93</f>
        <v>3301</v>
      </c>
      <c r="L95" s="5" t="str">
        <f>データ貼付!H93</f>
        <v>決</v>
      </c>
      <c r="M95" s="5" t="str">
        <f>データ貼付!I93</f>
        <v>ｵﾎｰﾂｸSS</v>
      </c>
      <c r="N95" s="5">
        <f>データ貼付!J93</f>
        <v>4</v>
      </c>
      <c r="O95" s="5">
        <f>データ貼付!K93</f>
        <v>0</v>
      </c>
    </row>
    <row r="96" spans="1:15" x14ac:dyDescent="0.15">
      <c r="A96" s="5">
        <v>93</v>
      </c>
      <c r="B96" s="5" t="str">
        <f t="shared" si="3"/>
        <v>小学男子ｼﾞｬﾍﾞﾘｯｸﾎﾞｰﾙ投28</v>
      </c>
      <c r="C96" s="5" t="str">
        <f>J96&amp;COUNTIF($J$4:J96,J96)</f>
        <v>阪口智洋1</v>
      </c>
      <c r="D96" s="5" t="str">
        <f>データ貼付!D94&amp;データ貼付!E94</f>
        <v>小学男子ｼﾞｬﾍﾞﾘｯｸﾎﾞｰﾙ投</v>
      </c>
      <c r="E96" s="5">
        <f>データ貼付!G94+ROW()/1000000</f>
        <v>2998.0000960000002</v>
      </c>
      <c r="F96" s="5">
        <f t="shared" si="4"/>
        <v>28</v>
      </c>
      <c r="G96" s="5" t="str">
        <f>データ貼付!A94</f>
        <v>全道小学予選</v>
      </c>
      <c r="H96" s="5" t="str">
        <f>データ貼付!B94</f>
        <v>北見</v>
      </c>
      <c r="I96" s="5">
        <f>データ貼付!C94</f>
        <v>43268</v>
      </c>
      <c r="J96" s="5" t="str">
        <f>データ貼付!F94</f>
        <v>阪口智洋</v>
      </c>
      <c r="K96" s="5">
        <f>データ貼付!G94</f>
        <v>2998</v>
      </c>
      <c r="L96" s="5" t="str">
        <f>データ貼付!H94</f>
        <v>決</v>
      </c>
      <c r="M96" s="5" t="str">
        <f>データ貼付!I94</f>
        <v>常呂陸上少年団</v>
      </c>
      <c r="N96" s="5">
        <f>データ貼付!J94</f>
        <v>5</v>
      </c>
      <c r="O96" s="5">
        <f>データ貼付!K94</f>
        <v>0</v>
      </c>
    </row>
    <row r="97" spans="1:15" x14ac:dyDescent="0.15">
      <c r="A97" s="5">
        <v>94</v>
      </c>
      <c r="B97" s="5" t="str">
        <f t="shared" si="3"/>
        <v>小学男子ｼﾞｬﾍﾞﾘｯｸﾎﾞｰﾙ投26</v>
      </c>
      <c r="C97" s="5" t="str">
        <f>J97&amp;COUNTIF($J$4:J97,J97)</f>
        <v>山田桔虎1</v>
      </c>
      <c r="D97" s="5" t="str">
        <f>データ貼付!D95&amp;データ貼付!E95</f>
        <v>小学男子ｼﾞｬﾍﾞﾘｯｸﾎﾞｰﾙ投</v>
      </c>
      <c r="E97" s="5">
        <f>データ貼付!G95+ROW()/1000000</f>
        <v>3061.0000970000001</v>
      </c>
      <c r="F97" s="5">
        <f t="shared" si="4"/>
        <v>26</v>
      </c>
      <c r="G97" s="5" t="str">
        <f>データ貼付!A95</f>
        <v>全道小学予選</v>
      </c>
      <c r="H97" s="5" t="str">
        <f>データ貼付!B95</f>
        <v>北見</v>
      </c>
      <c r="I97" s="5">
        <f>データ貼付!C95</f>
        <v>43268</v>
      </c>
      <c r="J97" s="5" t="str">
        <f>データ貼付!F95</f>
        <v>山田桔虎</v>
      </c>
      <c r="K97" s="5">
        <f>データ貼付!G95</f>
        <v>3061</v>
      </c>
      <c r="L97" s="5" t="str">
        <f>データ貼付!H95</f>
        <v>決</v>
      </c>
      <c r="M97" s="5" t="str">
        <f>データ貼付!I95</f>
        <v>常呂陸上少年団</v>
      </c>
      <c r="N97" s="5">
        <f>データ貼付!J95</f>
        <v>5</v>
      </c>
      <c r="O97" s="5">
        <f>データ貼付!K95</f>
        <v>0</v>
      </c>
    </row>
    <row r="98" spans="1:15" x14ac:dyDescent="0.15">
      <c r="A98" s="5">
        <v>95</v>
      </c>
      <c r="B98" s="5" t="str">
        <f t="shared" si="3"/>
        <v>小学男子ｼﾞｬﾍﾞﾘｯｸﾎﾞｰﾙ投36</v>
      </c>
      <c r="C98" s="5" t="str">
        <f>J98&amp;COUNTIF($J$4:J98,J98)</f>
        <v>山平大翔1</v>
      </c>
      <c r="D98" s="5" t="str">
        <f>データ貼付!D96&amp;データ貼付!E96</f>
        <v>小学男子ｼﾞｬﾍﾞﾘｯｸﾎﾞｰﾙ投</v>
      </c>
      <c r="E98" s="5">
        <f>データ貼付!G96+ROW()/1000000</f>
        <v>2514.000098</v>
      </c>
      <c r="F98" s="5">
        <f t="shared" si="4"/>
        <v>36</v>
      </c>
      <c r="G98" s="5" t="str">
        <f>データ貼付!A96</f>
        <v>全道小学予選</v>
      </c>
      <c r="H98" s="5" t="str">
        <f>データ貼付!B96</f>
        <v>北見</v>
      </c>
      <c r="I98" s="5">
        <f>データ貼付!C96</f>
        <v>43268</v>
      </c>
      <c r="J98" s="5" t="str">
        <f>データ貼付!F96</f>
        <v>山平大翔</v>
      </c>
      <c r="K98" s="5">
        <f>データ貼付!G96</f>
        <v>2514</v>
      </c>
      <c r="L98" s="5" t="str">
        <f>データ貼付!H96</f>
        <v>決</v>
      </c>
      <c r="M98" s="5" t="str">
        <f>データ貼付!I96</f>
        <v>清里陸上少年団</v>
      </c>
      <c r="N98" s="5">
        <f>データ貼付!J96</f>
        <v>5</v>
      </c>
      <c r="O98" s="5">
        <f>データ貼付!K96</f>
        <v>0</v>
      </c>
    </row>
    <row r="99" spans="1:15" x14ac:dyDescent="0.15">
      <c r="A99" s="5">
        <v>96</v>
      </c>
      <c r="B99" s="5" t="str">
        <f t="shared" si="3"/>
        <v>小学男子ｼﾞｬﾍﾞﾘｯｸﾎﾞｰﾙ投48</v>
      </c>
      <c r="C99" s="5" t="str">
        <f>J99&amp;COUNTIF($J$4:J99,J99)</f>
        <v>山本耕四郎1</v>
      </c>
      <c r="D99" s="5" t="str">
        <f>データ貼付!D97&amp;データ貼付!E97</f>
        <v>小学男子ｼﾞｬﾍﾞﾘｯｸﾎﾞｰﾙ投</v>
      </c>
      <c r="E99" s="5">
        <f>データ貼付!G97+ROW()/1000000</f>
        <v>2021.0000990000001</v>
      </c>
      <c r="F99" s="5">
        <f t="shared" si="4"/>
        <v>48</v>
      </c>
      <c r="G99" s="5" t="str">
        <f>データ貼付!A97</f>
        <v>フィールド記録会</v>
      </c>
      <c r="H99" s="5" t="str">
        <f>データ貼付!B97</f>
        <v>網走</v>
      </c>
      <c r="I99" s="5">
        <f>データ貼付!C97</f>
        <v>43253</v>
      </c>
      <c r="J99" s="5" t="str">
        <f>データ貼付!F97</f>
        <v>山本耕四郎</v>
      </c>
      <c r="K99" s="5">
        <f>データ貼付!G97</f>
        <v>2021</v>
      </c>
      <c r="L99" s="5" t="str">
        <f>データ貼付!H97</f>
        <v>決</v>
      </c>
      <c r="M99" s="5" t="str">
        <f>データ貼付!I97</f>
        <v>ｵﾎｰﾂｸACｼﾞｭﾆｱ</v>
      </c>
      <c r="N99" s="5">
        <f>データ貼付!J97</f>
        <v>4</v>
      </c>
      <c r="O99" s="5">
        <f>データ貼付!K97</f>
        <v>0</v>
      </c>
    </row>
    <row r="100" spans="1:15" x14ac:dyDescent="0.15">
      <c r="A100" s="5">
        <v>97</v>
      </c>
      <c r="B100" s="5" t="str">
        <f t="shared" si="3"/>
        <v>小学女子ｼﾞｬﾍﾞﾘｯｸﾎﾞｰﾙ投4</v>
      </c>
      <c r="C100" s="5" t="str">
        <f>J100&amp;COUNTIF($J$4:J100,J100)</f>
        <v>寺澤綺音1</v>
      </c>
      <c r="D100" s="5" t="str">
        <f>データ貼付!D98&amp;データ貼付!E98</f>
        <v>小学女子ｼﾞｬﾍﾞﾘｯｸﾎﾞｰﾙ投</v>
      </c>
      <c r="E100" s="5">
        <f>データ貼付!G98+ROW()/1000000</f>
        <v>3400.0001000000002</v>
      </c>
      <c r="F100" s="5">
        <f t="shared" si="4"/>
        <v>4</v>
      </c>
      <c r="G100" s="5" t="str">
        <f>データ貼付!A98</f>
        <v>選手権</v>
      </c>
      <c r="H100" s="5" t="str">
        <f>データ貼付!B98</f>
        <v>北見</v>
      </c>
      <c r="I100" s="5">
        <f>データ貼付!C98</f>
        <v>43232</v>
      </c>
      <c r="J100" s="5" t="str">
        <f>データ貼付!F98</f>
        <v>寺澤綺音</v>
      </c>
      <c r="K100" s="5">
        <f>データ貼付!G98</f>
        <v>3400</v>
      </c>
      <c r="L100" s="5" t="str">
        <f>データ貼付!H98</f>
        <v>決</v>
      </c>
      <c r="M100" s="5" t="str">
        <f>データ貼付!I98</f>
        <v>訓子府陸上少年団</v>
      </c>
      <c r="N100" s="5">
        <f>データ貼付!J98</f>
        <v>6</v>
      </c>
      <c r="O100" s="5">
        <f>データ貼付!K98</f>
        <v>0</v>
      </c>
    </row>
    <row r="101" spans="1:15" x14ac:dyDescent="0.15">
      <c r="A101" s="5">
        <v>98</v>
      </c>
      <c r="B101" s="5" t="str">
        <f t="shared" si="3"/>
        <v>小学女子ｼﾞｬﾍﾞﾘｯｸﾎﾞｰﾙ投3</v>
      </c>
      <c r="C101" s="5" t="str">
        <f>J101&amp;COUNTIF($J$4:J101,J101)</f>
        <v>室田心愛1</v>
      </c>
      <c r="D101" s="5" t="str">
        <f>データ貼付!D99&amp;データ貼付!E99</f>
        <v>小学女子ｼﾞｬﾍﾞﾘｯｸﾎﾞｰﾙ投</v>
      </c>
      <c r="E101" s="5">
        <f>データ貼付!G99+ROW()/1000000</f>
        <v>3641.0001010000001</v>
      </c>
      <c r="F101" s="5">
        <f t="shared" si="4"/>
        <v>3</v>
      </c>
      <c r="G101" s="5" t="str">
        <f>データ貼付!A99</f>
        <v>全道小学</v>
      </c>
      <c r="H101" s="5" t="str">
        <f>データ貼付!B99</f>
        <v>函館</v>
      </c>
      <c r="I101" s="5">
        <f>データ貼付!C99</f>
        <v>43297</v>
      </c>
      <c r="J101" s="5" t="str">
        <f>データ貼付!F99</f>
        <v>室田心愛</v>
      </c>
      <c r="K101" s="5">
        <f>データ貼付!G99</f>
        <v>3641</v>
      </c>
      <c r="L101" s="5" t="str">
        <f>データ貼付!H99</f>
        <v>決</v>
      </c>
      <c r="M101" s="5" t="str">
        <f>データ貼付!I99</f>
        <v>常呂陸上少年団</v>
      </c>
      <c r="N101" s="5">
        <f>データ貼付!J99</f>
        <v>5</v>
      </c>
      <c r="O101" s="5">
        <f>データ貼付!K99</f>
        <v>0</v>
      </c>
    </row>
    <row r="102" spans="1:15" x14ac:dyDescent="0.15">
      <c r="A102" s="5">
        <v>99</v>
      </c>
      <c r="B102" s="5" t="str">
        <f t="shared" si="3"/>
        <v>小学男子ｼﾞｬﾍﾞﾘｯｸﾎﾞｰﾙ投13</v>
      </c>
      <c r="C102" s="5" t="str">
        <f>J102&amp;COUNTIF($J$4:J102,J102)</f>
        <v>手塚響規1</v>
      </c>
      <c r="D102" s="5" t="str">
        <f>データ貼付!D100&amp;データ貼付!E100</f>
        <v>小学男子ｼﾞｬﾍﾞﾘｯｸﾎﾞｰﾙ投</v>
      </c>
      <c r="E102" s="5">
        <f>データ貼付!G100+ROW()/1000000</f>
        <v>3618.000102</v>
      </c>
      <c r="F102" s="5">
        <f t="shared" si="4"/>
        <v>13</v>
      </c>
      <c r="G102" s="5" t="str">
        <f>データ貼付!A100</f>
        <v>全道小学予選</v>
      </c>
      <c r="H102" s="5" t="str">
        <f>データ貼付!B100</f>
        <v>北見</v>
      </c>
      <c r="I102" s="5">
        <f>データ貼付!C100</f>
        <v>43268</v>
      </c>
      <c r="J102" s="5" t="str">
        <f>データ貼付!F100</f>
        <v>手塚響規</v>
      </c>
      <c r="K102" s="5">
        <f>データ貼付!G100</f>
        <v>3618</v>
      </c>
      <c r="L102" s="5" t="str">
        <f>データ貼付!H100</f>
        <v>決</v>
      </c>
      <c r="M102" s="5" t="str">
        <f>データ貼付!I100</f>
        <v>訓子府陸上少年団</v>
      </c>
      <c r="N102" s="5">
        <f>データ貼付!J100</f>
        <v>6</v>
      </c>
      <c r="O102" s="5">
        <f>データ貼付!K100</f>
        <v>0</v>
      </c>
    </row>
    <row r="103" spans="1:15" x14ac:dyDescent="0.15">
      <c r="A103" s="5">
        <v>100</v>
      </c>
      <c r="B103" s="5" t="str">
        <f t="shared" si="3"/>
        <v>小学男子ｼﾞｬﾍﾞﾘｯｸﾎﾞｰﾙ投2</v>
      </c>
      <c r="C103" s="5" t="str">
        <f>J103&amp;COUNTIF($J$4:J103,J103)</f>
        <v>酒井柊優1</v>
      </c>
      <c r="D103" s="5" t="str">
        <f>データ貼付!D101&amp;データ貼付!E101</f>
        <v>小学男子ｼﾞｬﾍﾞﾘｯｸﾎﾞｰﾙ投</v>
      </c>
      <c r="E103" s="5">
        <f>データ貼付!G101+ROW()/1000000</f>
        <v>4518.0001030000003</v>
      </c>
      <c r="F103" s="5">
        <f t="shared" si="4"/>
        <v>2</v>
      </c>
      <c r="G103" s="5" t="str">
        <f>データ貼付!A101</f>
        <v>選手権</v>
      </c>
      <c r="H103" s="5" t="str">
        <f>データ貼付!B101</f>
        <v>北見</v>
      </c>
      <c r="I103" s="5">
        <f>データ貼付!C101</f>
        <v>43253</v>
      </c>
      <c r="J103" s="5" t="str">
        <f>データ貼付!F101</f>
        <v>酒井柊優</v>
      </c>
      <c r="K103" s="5">
        <f>データ貼付!G101</f>
        <v>4518</v>
      </c>
      <c r="L103" s="5" t="str">
        <f>データ貼付!H101</f>
        <v>決</v>
      </c>
      <c r="M103" s="5" t="str">
        <f>データ貼付!I101</f>
        <v>ｵﾎｰﾂｸｷｯｽﾞ</v>
      </c>
      <c r="N103" s="5">
        <f>データ貼付!J101</f>
        <v>6</v>
      </c>
      <c r="O103" s="5">
        <f>データ貼付!K101</f>
        <v>0</v>
      </c>
    </row>
    <row r="104" spans="1:15" x14ac:dyDescent="0.15">
      <c r="A104" s="5">
        <v>101</v>
      </c>
      <c r="B104" s="5" t="str">
        <f t="shared" si="3"/>
        <v>小学男子ｼﾞｬﾍﾞﾘｯｸﾎﾞｰﾙ投29</v>
      </c>
      <c r="C104" s="5" t="str">
        <f>J104&amp;COUNTIF($J$4:J104,J104)</f>
        <v>小笠原昊1</v>
      </c>
      <c r="D104" s="5" t="str">
        <f>データ貼付!D102&amp;データ貼付!E102</f>
        <v>小学男子ｼﾞｬﾍﾞﾘｯｸﾎﾞｰﾙ投</v>
      </c>
      <c r="E104" s="5">
        <f>データ貼付!G102+ROW()/1000000</f>
        <v>2987.0001040000002</v>
      </c>
      <c r="F104" s="5">
        <f t="shared" si="4"/>
        <v>29</v>
      </c>
      <c r="G104" s="5" t="str">
        <f>データ貼付!A102</f>
        <v>選手権</v>
      </c>
      <c r="H104" s="5" t="str">
        <f>データ貼付!B102</f>
        <v>北見</v>
      </c>
      <c r="I104" s="5">
        <f>データ貼付!C102</f>
        <v>43232</v>
      </c>
      <c r="J104" s="5" t="str">
        <f>データ貼付!F102</f>
        <v>小笠原昊</v>
      </c>
      <c r="K104" s="5">
        <f>データ貼付!G102</f>
        <v>2987</v>
      </c>
      <c r="L104" s="5" t="str">
        <f>データ貼付!H102</f>
        <v>決</v>
      </c>
      <c r="M104" s="5" t="str">
        <f>データ貼付!I102</f>
        <v>清里陸上少年団</v>
      </c>
      <c r="N104" s="5">
        <f>データ貼付!J102</f>
        <v>5</v>
      </c>
      <c r="O104" s="5">
        <f>データ貼付!K102</f>
        <v>0</v>
      </c>
    </row>
    <row r="105" spans="1:15" x14ac:dyDescent="0.15">
      <c r="A105" s="5">
        <v>102</v>
      </c>
      <c r="B105" s="5" t="str">
        <f t="shared" si="3"/>
        <v>小学男子ｼﾞｬﾍﾞﾘｯｸﾎﾞｰﾙ投54</v>
      </c>
      <c r="C105" s="5" t="str">
        <f>J105&amp;COUNTIF($J$4:J105,J105)</f>
        <v>小原尊琉1</v>
      </c>
      <c r="D105" s="5" t="str">
        <f>データ貼付!D103&amp;データ貼付!E103</f>
        <v>小学男子ｼﾞｬﾍﾞﾘｯｸﾎﾞｰﾙ投</v>
      </c>
      <c r="E105" s="5">
        <f>データ貼付!G103+ROW()/1000000</f>
        <v>1532.0001050000001</v>
      </c>
      <c r="F105" s="5">
        <f t="shared" si="4"/>
        <v>54</v>
      </c>
      <c r="G105" s="5" t="str">
        <f>データ貼付!A103</f>
        <v>全道小学予選</v>
      </c>
      <c r="H105" s="5" t="str">
        <f>データ貼付!B103</f>
        <v>北見</v>
      </c>
      <c r="I105" s="5">
        <f>データ貼付!C103</f>
        <v>43268</v>
      </c>
      <c r="J105" s="5" t="str">
        <f>データ貼付!F103</f>
        <v>小原尊琉</v>
      </c>
      <c r="K105" s="5">
        <f>データ貼付!G103</f>
        <v>1532</v>
      </c>
      <c r="L105" s="5" t="str">
        <f>データ貼付!H103</f>
        <v>決</v>
      </c>
      <c r="M105" s="5" t="str">
        <f>データ貼付!I103</f>
        <v>常呂陸上少年団</v>
      </c>
      <c r="N105" s="5">
        <f>データ貼付!J103</f>
        <v>3</v>
      </c>
      <c r="O105" s="5">
        <f>データ貼付!K103</f>
        <v>0</v>
      </c>
    </row>
    <row r="106" spans="1:15" x14ac:dyDescent="0.15">
      <c r="A106" s="5">
        <v>103</v>
      </c>
      <c r="B106" s="5" t="str">
        <f t="shared" si="3"/>
        <v>小学男子ｼﾞｬﾍﾞﾘｯｸﾎﾞｰﾙ投17</v>
      </c>
      <c r="C106" s="5" t="str">
        <f>J106&amp;COUNTIF($J$4:J106,J106)</f>
        <v>松田陽向太1</v>
      </c>
      <c r="D106" s="5" t="str">
        <f>データ貼付!D104&amp;データ貼付!E104</f>
        <v>小学男子ｼﾞｬﾍﾞﾘｯｸﾎﾞｰﾙ投</v>
      </c>
      <c r="E106" s="5">
        <f>データ貼付!G104+ROW()/1000000</f>
        <v>3318.000106</v>
      </c>
      <c r="F106" s="5">
        <f t="shared" si="4"/>
        <v>17</v>
      </c>
      <c r="G106" s="5" t="str">
        <f>データ貼付!A104</f>
        <v>選手権</v>
      </c>
      <c r="H106" s="5" t="str">
        <f>データ貼付!B104</f>
        <v>北見</v>
      </c>
      <c r="I106" s="5">
        <f>データ貼付!C104</f>
        <v>43232</v>
      </c>
      <c r="J106" s="5" t="str">
        <f>データ貼付!F104</f>
        <v>松田陽向太</v>
      </c>
      <c r="K106" s="5">
        <f>データ貼付!G104</f>
        <v>3318</v>
      </c>
      <c r="L106" s="5" t="str">
        <f>データ貼付!H104</f>
        <v>決</v>
      </c>
      <c r="M106" s="5" t="str">
        <f>データ貼付!I104</f>
        <v>ｵﾎｰﾂｸｷｯｽﾞ</v>
      </c>
      <c r="N106" s="5">
        <f>データ貼付!J104</f>
        <v>6</v>
      </c>
      <c r="O106" s="5">
        <f>データ貼付!K104</f>
        <v>0</v>
      </c>
    </row>
    <row r="107" spans="1:15" x14ac:dyDescent="0.15">
      <c r="A107" s="5">
        <v>104</v>
      </c>
      <c r="B107" s="5" t="str">
        <f t="shared" si="3"/>
        <v>小学女子ｼﾞｬﾍﾞﾘｯｸﾎﾞｰﾙ投6</v>
      </c>
      <c r="C107" s="5" t="str">
        <f>J107&amp;COUNTIF($J$4:J107,J107)</f>
        <v>松本琉南1</v>
      </c>
      <c r="D107" s="5" t="str">
        <f>データ貼付!D105&amp;データ貼付!E105</f>
        <v>小学女子ｼﾞｬﾍﾞﾘｯｸﾎﾞｰﾙ投</v>
      </c>
      <c r="E107" s="5">
        <f>データ貼付!G105+ROW()/1000000</f>
        <v>2804.0001069999998</v>
      </c>
      <c r="F107" s="5">
        <f t="shared" si="4"/>
        <v>6</v>
      </c>
      <c r="G107" s="5" t="str">
        <f>データ貼付!A105</f>
        <v>選手権</v>
      </c>
      <c r="H107" s="5" t="str">
        <f>データ貼付!B105</f>
        <v>北見</v>
      </c>
      <c r="I107" s="5">
        <f>データ貼付!C105</f>
        <v>43232</v>
      </c>
      <c r="J107" s="5" t="str">
        <f>データ貼付!F105</f>
        <v>松本琉南</v>
      </c>
      <c r="K107" s="5">
        <f>データ貼付!G105</f>
        <v>2804</v>
      </c>
      <c r="L107" s="5" t="str">
        <f>データ貼付!H105</f>
        <v>決</v>
      </c>
      <c r="M107" s="5" t="str">
        <f>データ貼付!I105</f>
        <v>美幌RC</v>
      </c>
      <c r="N107" s="5">
        <f>データ貼付!J105</f>
        <v>4</v>
      </c>
      <c r="O107" s="5">
        <f>データ貼付!K105</f>
        <v>0</v>
      </c>
    </row>
    <row r="108" spans="1:15" x14ac:dyDescent="0.15">
      <c r="A108" s="5">
        <v>105</v>
      </c>
      <c r="B108" s="5" t="str">
        <f t="shared" si="3"/>
        <v>小学女子ｼﾞｬﾍﾞﾘｯｸﾎﾞｰﾙ投2</v>
      </c>
      <c r="C108" s="5" t="str">
        <f>J108&amp;COUNTIF($J$4:J108,J108)</f>
        <v>上中屋敷結衣1</v>
      </c>
      <c r="D108" s="5" t="str">
        <f>データ貼付!D106&amp;データ貼付!E106</f>
        <v>小学女子ｼﾞｬﾍﾞﾘｯｸﾎﾞｰﾙ投</v>
      </c>
      <c r="E108" s="5">
        <f>データ貼付!G106+ROW()/1000000</f>
        <v>3757.0001080000002</v>
      </c>
      <c r="F108" s="5">
        <f t="shared" si="4"/>
        <v>2</v>
      </c>
      <c r="G108" s="5" t="str">
        <f>データ貼付!A106</f>
        <v>全道小学予選</v>
      </c>
      <c r="H108" s="5" t="str">
        <f>データ貼付!B106</f>
        <v>北見</v>
      </c>
      <c r="I108" s="5">
        <f>データ貼付!C106</f>
        <v>43268</v>
      </c>
      <c r="J108" s="5" t="str">
        <f>データ貼付!F106</f>
        <v>上中屋敷結衣</v>
      </c>
      <c r="K108" s="5">
        <f>データ貼付!G106</f>
        <v>3757</v>
      </c>
      <c r="L108" s="5" t="str">
        <f>データ貼付!H106</f>
        <v>決</v>
      </c>
      <c r="M108" s="5" t="str">
        <f>データ貼付!I106</f>
        <v>訓子府陸上少年団</v>
      </c>
      <c r="N108" s="5">
        <f>データ貼付!J106</f>
        <v>6</v>
      </c>
      <c r="O108" s="5">
        <f>データ貼付!K106</f>
        <v>0</v>
      </c>
    </row>
    <row r="109" spans="1:15" x14ac:dyDescent="0.15">
      <c r="A109" s="5">
        <v>106</v>
      </c>
      <c r="B109" s="5" t="str">
        <f t="shared" si="3"/>
        <v>小学男子ｼﾞｬﾍﾞﾘｯｸﾎﾞｰﾙ投53</v>
      </c>
      <c r="C109" s="5" t="str">
        <f>J109&amp;COUNTIF($J$4:J109,J109)</f>
        <v>菅原蓮悟1</v>
      </c>
      <c r="D109" s="5" t="str">
        <f>データ貼付!D107&amp;データ貼付!E107</f>
        <v>小学男子ｼﾞｬﾍﾞﾘｯｸﾎﾞｰﾙ投</v>
      </c>
      <c r="E109" s="5">
        <f>データ貼付!G107+ROW()/1000000</f>
        <v>1586.0001090000001</v>
      </c>
      <c r="F109" s="5">
        <f t="shared" si="4"/>
        <v>53</v>
      </c>
      <c r="G109" s="5" t="str">
        <f>データ貼付!A107</f>
        <v>全道小学予選</v>
      </c>
      <c r="H109" s="5" t="str">
        <f>データ貼付!B107</f>
        <v>北見</v>
      </c>
      <c r="I109" s="5">
        <f>データ貼付!C107</f>
        <v>43268</v>
      </c>
      <c r="J109" s="5" t="str">
        <f>データ貼付!F107</f>
        <v>菅原蓮悟</v>
      </c>
      <c r="K109" s="5">
        <f>データ貼付!G107</f>
        <v>1586</v>
      </c>
      <c r="L109" s="5" t="str">
        <f>データ貼付!H107</f>
        <v>決</v>
      </c>
      <c r="M109" s="5" t="str">
        <f>データ貼付!I107</f>
        <v>美幌RC</v>
      </c>
      <c r="N109" s="5">
        <f>データ貼付!J107</f>
        <v>3</v>
      </c>
      <c r="O109" s="5">
        <f>データ貼付!K107</f>
        <v>0</v>
      </c>
    </row>
    <row r="110" spans="1:15" x14ac:dyDescent="0.15">
      <c r="A110" s="5">
        <v>107</v>
      </c>
      <c r="B110" s="5" t="str">
        <f t="shared" si="3"/>
        <v>小学男子ｼﾞｬﾍﾞﾘｯｸﾎﾞｰﾙ投25</v>
      </c>
      <c r="C110" s="5" t="str">
        <f>J110&amp;COUNTIF($J$4:J110,J110)</f>
        <v>菅波嘉壱1</v>
      </c>
      <c r="D110" s="5" t="str">
        <f>データ貼付!D108&amp;データ貼付!E108</f>
        <v>小学男子ｼﾞｬﾍﾞﾘｯｸﾎﾞｰﾙ投</v>
      </c>
      <c r="E110" s="5">
        <f>データ貼付!G108+ROW()/1000000</f>
        <v>3142.0001099999999</v>
      </c>
      <c r="F110" s="5">
        <f t="shared" si="4"/>
        <v>25</v>
      </c>
      <c r="G110" s="5" t="str">
        <f>データ貼付!A108</f>
        <v>選手権</v>
      </c>
      <c r="H110" s="5" t="str">
        <f>データ貼付!B108</f>
        <v>北見</v>
      </c>
      <c r="I110" s="5">
        <f>データ貼付!C108</f>
        <v>43232</v>
      </c>
      <c r="J110" s="5" t="str">
        <f>データ貼付!F108</f>
        <v>菅波嘉壱</v>
      </c>
      <c r="K110" s="5">
        <f>データ貼付!G108</f>
        <v>3142</v>
      </c>
      <c r="L110" s="5" t="str">
        <f>データ貼付!H108</f>
        <v>決</v>
      </c>
      <c r="M110" s="5" t="str">
        <f>データ貼付!I108</f>
        <v>訓子府陸上少年団</v>
      </c>
      <c r="N110" s="5">
        <f>データ貼付!J108</f>
        <v>6</v>
      </c>
      <c r="O110" s="5">
        <f>データ貼付!K108</f>
        <v>0</v>
      </c>
    </row>
    <row r="111" spans="1:15" x14ac:dyDescent="0.15">
      <c r="A111" s="5">
        <v>108</v>
      </c>
      <c r="B111" s="5" t="str">
        <f t="shared" si="3"/>
        <v>小学男子ｼﾞｬﾍﾞﾘｯｸﾎﾞｰﾙ投42</v>
      </c>
      <c r="C111" s="5" t="str">
        <f>J111&amp;COUNTIF($J$4:J111,J111)</f>
        <v>西村治記1</v>
      </c>
      <c r="D111" s="5" t="str">
        <f>データ貼付!D109&amp;データ貼付!E109</f>
        <v>小学男子ｼﾞｬﾍﾞﾘｯｸﾎﾞｰﾙ投</v>
      </c>
      <c r="E111" s="5">
        <f>データ貼付!G109+ROW()/1000000</f>
        <v>2218.0001109999998</v>
      </c>
      <c r="F111" s="5">
        <f t="shared" si="4"/>
        <v>42</v>
      </c>
      <c r="G111" s="5" t="str">
        <f>データ貼付!A109</f>
        <v>選手権</v>
      </c>
      <c r="H111" s="5" t="str">
        <f>データ貼付!B109</f>
        <v>北見</v>
      </c>
      <c r="I111" s="5">
        <f>データ貼付!C109</f>
        <v>43253</v>
      </c>
      <c r="J111" s="5" t="str">
        <f>データ貼付!F109</f>
        <v>西村治記</v>
      </c>
      <c r="K111" s="5">
        <f>データ貼付!G109</f>
        <v>2218</v>
      </c>
      <c r="L111" s="5" t="str">
        <f>データ貼付!H109</f>
        <v>決</v>
      </c>
      <c r="M111" s="5" t="str">
        <f>データ貼付!I109</f>
        <v>美幌RC</v>
      </c>
      <c r="N111" s="5">
        <f>データ貼付!J109</f>
        <v>4</v>
      </c>
      <c r="O111" s="5">
        <f>データ貼付!K109</f>
        <v>0</v>
      </c>
    </row>
    <row r="112" spans="1:15" x14ac:dyDescent="0.15">
      <c r="A112" s="5">
        <v>109</v>
      </c>
      <c r="B112" s="5" t="str">
        <f t="shared" si="3"/>
        <v>小学男子ｼﾞｬﾍﾞﾘｯｸﾎﾞｰﾙ投34</v>
      </c>
      <c r="C112" s="5" t="str">
        <f>J112&amp;COUNTIF($J$4:J112,J112)</f>
        <v>西迫知希1</v>
      </c>
      <c r="D112" s="5" t="str">
        <f>データ貼付!D110&amp;データ貼付!E110</f>
        <v>小学男子ｼﾞｬﾍﾞﾘｯｸﾎﾞｰﾙ投</v>
      </c>
      <c r="E112" s="5">
        <f>データ貼付!G110+ROW()/1000000</f>
        <v>2557.0001120000002</v>
      </c>
      <c r="F112" s="5">
        <f t="shared" si="4"/>
        <v>34</v>
      </c>
      <c r="G112" s="5" t="str">
        <f>データ貼付!A110</f>
        <v>フィールド記録会</v>
      </c>
      <c r="H112" s="5" t="str">
        <f>データ貼付!B110</f>
        <v>網走</v>
      </c>
      <c r="I112" s="5">
        <f>データ貼付!C110</f>
        <v>43232</v>
      </c>
      <c r="J112" s="5" t="str">
        <f>データ貼付!F110</f>
        <v>西迫知希</v>
      </c>
      <c r="K112" s="5">
        <f>データ貼付!G110</f>
        <v>2557</v>
      </c>
      <c r="L112" s="5" t="str">
        <f>データ貼付!H110</f>
        <v>決</v>
      </c>
      <c r="M112" s="5" t="str">
        <f>データ貼付!I110</f>
        <v>ｵﾎｰﾂｸｷｯｽﾞ</v>
      </c>
      <c r="N112" s="5">
        <f>データ貼付!J110</f>
        <v>4</v>
      </c>
      <c r="O112" s="5">
        <f>データ貼付!K110</f>
        <v>0</v>
      </c>
    </row>
    <row r="113" spans="1:15" x14ac:dyDescent="0.15">
      <c r="A113" s="5">
        <v>110</v>
      </c>
      <c r="B113" s="5" t="str">
        <f t="shared" si="3"/>
        <v>小学男子ｼﾞｬﾍﾞﾘｯｸﾎﾞｰﾙ投49</v>
      </c>
      <c r="C113" s="5" t="str">
        <f>J113&amp;COUNTIF($J$4:J113,J113)</f>
        <v>斉藤青空1</v>
      </c>
      <c r="D113" s="5" t="str">
        <f>データ貼付!D111&amp;データ貼付!E111</f>
        <v>小学男子ｼﾞｬﾍﾞﾘｯｸﾎﾞｰﾙ投</v>
      </c>
      <c r="E113" s="5">
        <f>データ貼付!G111+ROW()/1000000</f>
        <v>1876.0001130000001</v>
      </c>
      <c r="F113" s="5">
        <f t="shared" si="4"/>
        <v>49</v>
      </c>
      <c r="G113" s="5" t="str">
        <f>データ貼付!A111</f>
        <v>全道小学予選</v>
      </c>
      <c r="H113" s="5" t="str">
        <f>データ貼付!B111</f>
        <v>北見</v>
      </c>
      <c r="I113" s="5">
        <f>データ貼付!C111</f>
        <v>43268</v>
      </c>
      <c r="J113" s="5" t="str">
        <f>データ貼付!F111</f>
        <v>斉藤青空</v>
      </c>
      <c r="K113" s="5">
        <f>データ貼付!G111</f>
        <v>1876</v>
      </c>
      <c r="L113" s="5" t="str">
        <f>データ貼付!H111</f>
        <v>決</v>
      </c>
      <c r="M113" s="5" t="str">
        <f>データ貼付!I111</f>
        <v>ｵﾎｰﾂｸｷｯｽﾞ</v>
      </c>
      <c r="N113" s="5">
        <f>データ貼付!J111</f>
        <v>3</v>
      </c>
      <c r="O113" s="5">
        <f>データ貼付!K111</f>
        <v>0</v>
      </c>
    </row>
    <row r="114" spans="1:15" x14ac:dyDescent="0.15">
      <c r="A114" s="5">
        <v>111</v>
      </c>
      <c r="B114" s="5" t="str">
        <f t="shared" si="3"/>
        <v>小学男子ｼﾞｬﾍﾞﾘｯｸﾎﾞｰﾙ投10</v>
      </c>
      <c r="C114" s="5" t="str">
        <f>J114&amp;COUNTIF($J$4:J114,J114)</f>
        <v>石原遥翔1</v>
      </c>
      <c r="D114" s="5" t="str">
        <f>データ貼付!D112&amp;データ貼付!E112</f>
        <v>小学男子ｼﾞｬﾍﾞﾘｯｸﾎﾞｰﾙ投</v>
      </c>
      <c r="E114" s="5">
        <f>データ貼付!G112+ROW()/1000000</f>
        <v>3736.0001139999999</v>
      </c>
      <c r="F114" s="5">
        <f t="shared" si="4"/>
        <v>10</v>
      </c>
      <c r="G114" s="5" t="str">
        <f>データ貼付!A112</f>
        <v>選手権</v>
      </c>
      <c r="H114" s="5" t="str">
        <f>データ貼付!B112</f>
        <v>北見</v>
      </c>
      <c r="I114" s="5">
        <f>データ貼付!C112</f>
        <v>43232</v>
      </c>
      <c r="J114" s="5" t="str">
        <f>データ貼付!F112</f>
        <v>石原遥翔</v>
      </c>
      <c r="K114" s="5">
        <f>データ貼付!G112</f>
        <v>3736</v>
      </c>
      <c r="L114" s="5" t="str">
        <f>データ貼付!H112</f>
        <v>決</v>
      </c>
      <c r="M114" s="5" t="str">
        <f>データ貼付!I112</f>
        <v>ｵﾎｰﾂｸACｼﾞｭﾆｱ</v>
      </c>
      <c r="N114" s="5">
        <f>データ貼付!J112</f>
        <v>6</v>
      </c>
      <c r="O114" s="5">
        <f>データ貼付!K112</f>
        <v>0</v>
      </c>
    </row>
    <row r="115" spans="1:15" x14ac:dyDescent="0.15">
      <c r="A115" s="5">
        <v>112</v>
      </c>
      <c r="B115" s="5" t="str">
        <f t="shared" si="3"/>
        <v>小学男子ｼﾞｬﾍﾞﾘｯｸﾎﾞｰﾙ投22</v>
      </c>
      <c r="C115" s="5" t="str">
        <f>J115&amp;COUNTIF($J$4:J115,J115)</f>
        <v>石川大道1</v>
      </c>
      <c r="D115" s="5" t="str">
        <f>データ貼付!D113&amp;データ貼付!E113</f>
        <v>小学男子ｼﾞｬﾍﾞﾘｯｸﾎﾞｰﾙ投</v>
      </c>
      <c r="E115" s="5">
        <f>データ貼付!G113+ROW()/1000000</f>
        <v>3202.0001149999998</v>
      </c>
      <c r="F115" s="5">
        <f t="shared" si="4"/>
        <v>22</v>
      </c>
      <c r="G115" s="5" t="str">
        <f>データ貼付!A113</f>
        <v>フィールド記録会</v>
      </c>
      <c r="H115" s="5" t="str">
        <f>データ貼付!B113</f>
        <v>網走</v>
      </c>
      <c r="I115" s="5">
        <f>データ貼付!C113</f>
        <v>43253</v>
      </c>
      <c r="J115" s="5" t="str">
        <f>データ貼付!F113</f>
        <v>石川大道</v>
      </c>
      <c r="K115" s="5">
        <f>データ貼付!G113</f>
        <v>3202</v>
      </c>
      <c r="L115" s="5" t="str">
        <f>データ貼付!H113</f>
        <v>決</v>
      </c>
      <c r="M115" s="5" t="str">
        <f>データ貼付!I113</f>
        <v>美幌RC</v>
      </c>
      <c r="N115" s="5">
        <f>データ貼付!J113</f>
        <v>4</v>
      </c>
      <c r="O115" s="5">
        <f>データ貼付!K113</f>
        <v>0</v>
      </c>
    </row>
    <row r="116" spans="1:15" x14ac:dyDescent="0.15">
      <c r="A116" s="5">
        <v>113</v>
      </c>
      <c r="B116" s="5" t="str">
        <f t="shared" si="3"/>
        <v>小学男子ｼﾞｬﾍﾞﾘｯｸﾎﾞｰﾙ投1</v>
      </c>
      <c r="C116" s="5" t="str">
        <f>J116&amp;COUNTIF($J$4:J116,J116)</f>
        <v>石川竜太郎1</v>
      </c>
      <c r="D116" s="5" t="str">
        <f>データ貼付!D114&amp;データ貼付!E114</f>
        <v>小学男子ｼﾞｬﾍﾞﾘｯｸﾎﾞｰﾙ投</v>
      </c>
      <c r="E116" s="5">
        <f>データ貼付!G114+ROW()/1000000</f>
        <v>4619.0001160000002</v>
      </c>
      <c r="F116" s="5">
        <f t="shared" si="4"/>
        <v>1</v>
      </c>
      <c r="G116" s="5" t="str">
        <f>データ貼付!A114</f>
        <v>フィールド記録会</v>
      </c>
      <c r="H116" s="5" t="str">
        <f>データ貼付!B114</f>
        <v>網走</v>
      </c>
      <c r="I116" s="5">
        <f>データ貼付!C114</f>
        <v>43232</v>
      </c>
      <c r="J116" s="5" t="str">
        <f>データ貼付!F114</f>
        <v>石川竜太郎</v>
      </c>
      <c r="K116" s="5">
        <f>データ貼付!G114</f>
        <v>4619</v>
      </c>
      <c r="L116" s="5" t="str">
        <f>データ貼付!H114</f>
        <v>決</v>
      </c>
      <c r="M116" s="5" t="str">
        <f>データ貼付!I114</f>
        <v>美幌XC少年団</v>
      </c>
      <c r="N116" s="5">
        <f>データ貼付!J114</f>
        <v>6</v>
      </c>
      <c r="O116" s="5">
        <f>データ貼付!K114</f>
        <v>0</v>
      </c>
    </row>
    <row r="117" spans="1:15" x14ac:dyDescent="0.15">
      <c r="A117" s="5">
        <v>114</v>
      </c>
      <c r="B117" s="5" t="str">
        <f t="shared" si="3"/>
        <v>小学男子ｼﾞｬﾍﾞﾘｯｸﾎﾞｰﾙ投46</v>
      </c>
      <c r="C117" s="5" t="str">
        <f>J117&amp;COUNTIF($J$4:J117,J117)</f>
        <v>川瀬智仁1</v>
      </c>
      <c r="D117" s="5" t="str">
        <f>データ貼付!D115&amp;データ貼付!E115</f>
        <v>小学男子ｼﾞｬﾍﾞﾘｯｸﾎﾞｰﾙ投</v>
      </c>
      <c r="E117" s="5">
        <f>データ貼付!G115+ROW()/1000000</f>
        <v>2084.000117</v>
      </c>
      <c r="F117" s="5">
        <f t="shared" si="4"/>
        <v>46</v>
      </c>
      <c r="G117" s="5" t="str">
        <f>データ貼付!A115</f>
        <v>フィールド記録会</v>
      </c>
      <c r="H117" s="5" t="str">
        <f>データ貼付!B115</f>
        <v>網走</v>
      </c>
      <c r="I117" s="5">
        <f>データ貼付!C115</f>
        <v>43253</v>
      </c>
      <c r="J117" s="5" t="str">
        <f>データ貼付!F115</f>
        <v>川瀬智仁</v>
      </c>
      <c r="K117" s="5">
        <f>データ貼付!G115</f>
        <v>2084</v>
      </c>
      <c r="L117" s="5" t="str">
        <f>データ貼付!H115</f>
        <v>決</v>
      </c>
      <c r="M117" s="5" t="str">
        <f>データ貼付!I115</f>
        <v>ｵﾎｰﾂｸACｼﾞｭﾆｱ</v>
      </c>
      <c r="N117" s="5">
        <f>データ貼付!J115</f>
        <v>4</v>
      </c>
      <c r="O117" s="5">
        <f>データ貼付!K115</f>
        <v>0</v>
      </c>
    </row>
    <row r="118" spans="1:15" x14ac:dyDescent="0.15">
      <c r="A118" s="5">
        <v>115</v>
      </c>
      <c r="B118" s="5" t="str">
        <f t="shared" si="3"/>
        <v>小学男子ｼﾞｬﾍﾞﾘｯｸﾎﾞｰﾙ投44</v>
      </c>
      <c r="C118" s="5" t="str">
        <f>J118&amp;COUNTIF($J$4:J118,J118)</f>
        <v>曽根天太1</v>
      </c>
      <c r="D118" s="5" t="str">
        <f>データ貼付!D116&amp;データ貼付!E116</f>
        <v>小学男子ｼﾞｬﾍﾞﾘｯｸﾎﾞｰﾙ投</v>
      </c>
      <c r="E118" s="5">
        <f>データ貼付!G116+ROW()/1000000</f>
        <v>2179.0001179999999</v>
      </c>
      <c r="F118" s="5">
        <f t="shared" si="4"/>
        <v>44</v>
      </c>
      <c r="G118" s="5" t="str">
        <f>データ貼付!A116</f>
        <v>フィールド記録会</v>
      </c>
      <c r="H118" s="5" t="str">
        <f>データ貼付!B116</f>
        <v>網走</v>
      </c>
      <c r="I118" s="5">
        <f>データ貼付!C116</f>
        <v>43253</v>
      </c>
      <c r="J118" s="5" t="str">
        <f>データ貼付!F116</f>
        <v>曽根天太</v>
      </c>
      <c r="K118" s="5">
        <f>データ貼付!G116</f>
        <v>2179</v>
      </c>
      <c r="L118" s="5" t="str">
        <f>データ貼付!H116</f>
        <v>決</v>
      </c>
      <c r="M118" s="5" t="str">
        <f>データ貼付!I116</f>
        <v>美幌RC</v>
      </c>
      <c r="N118" s="5">
        <f>データ貼付!J116</f>
        <v>4</v>
      </c>
      <c r="O118" s="5">
        <f>データ貼付!K116</f>
        <v>0</v>
      </c>
    </row>
    <row r="119" spans="1:15" x14ac:dyDescent="0.15">
      <c r="A119" s="5">
        <v>116</v>
      </c>
      <c r="B119" s="5" t="str">
        <f t="shared" si="3"/>
        <v>小学男子ｼﾞｬﾍﾞﾘｯｸﾎﾞｰﾙ投5</v>
      </c>
      <c r="C119" s="5" t="str">
        <f>J119&amp;COUNTIF($J$4:J119,J119)</f>
        <v>倉田正彦1</v>
      </c>
      <c r="D119" s="5" t="str">
        <f>データ貼付!D117&amp;データ貼付!E117</f>
        <v>小学男子ｼﾞｬﾍﾞﾘｯｸﾎﾞｰﾙ投</v>
      </c>
      <c r="E119" s="5">
        <f>データ貼付!G117+ROW()/1000000</f>
        <v>3985.0001189999998</v>
      </c>
      <c r="F119" s="5">
        <f t="shared" si="4"/>
        <v>5</v>
      </c>
      <c r="G119" s="5" t="str">
        <f>データ貼付!A117</f>
        <v>フィールド記録会</v>
      </c>
      <c r="H119" s="5" t="str">
        <f>データ貼付!B117</f>
        <v>網走</v>
      </c>
      <c r="I119" s="5">
        <f>データ貼付!C117</f>
        <v>43253</v>
      </c>
      <c r="J119" s="5" t="str">
        <f>データ貼付!F117</f>
        <v>倉田正彦</v>
      </c>
      <c r="K119" s="5">
        <f>データ貼付!G117</f>
        <v>3985</v>
      </c>
      <c r="L119" s="5" t="str">
        <f>データ貼付!H117</f>
        <v>決</v>
      </c>
      <c r="M119" s="5" t="str">
        <f>データ貼付!I117</f>
        <v>ｵﾎｰﾂｸACｼﾞｭﾆｱ</v>
      </c>
      <c r="N119" s="5">
        <f>データ貼付!J117</f>
        <v>6</v>
      </c>
      <c r="O119" s="5">
        <f>データ貼付!K117</f>
        <v>0</v>
      </c>
    </row>
    <row r="120" spans="1:15" x14ac:dyDescent="0.15">
      <c r="A120" s="5">
        <v>117</v>
      </c>
      <c r="B120" s="5" t="str">
        <f t="shared" si="3"/>
        <v>小学女子ｼﾞｬﾍﾞﾘｯｸﾎﾞｰﾙ投10</v>
      </c>
      <c r="C120" s="5" t="str">
        <f>J120&amp;COUNTIF($J$4:J120,J120)</f>
        <v>相馬可夏子1</v>
      </c>
      <c r="D120" s="5" t="str">
        <f>データ貼付!D118&amp;データ貼付!E118</f>
        <v>小学女子ｼﾞｬﾍﾞﾘｯｸﾎﾞｰﾙ投</v>
      </c>
      <c r="E120" s="5">
        <f>データ貼付!G118+ROW()/1000000</f>
        <v>2509.0001200000002</v>
      </c>
      <c r="F120" s="5">
        <f t="shared" si="4"/>
        <v>10</v>
      </c>
      <c r="G120" s="5" t="str">
        <f>データ貼付!A118</f>
        <v>選手権</v>
      </c>
      <c r="H120" s="5" t="str">
        <f>データ貼付!B118</f>
        <v>北見</v>
      </c>
      <c r="I120" s="5">
        <f>データ貼付!C118</f>
        <v>43253</v>
      </c>
      <c r="J120" s="5" t="str">
        <f>データ貼付!F118</f>
        <v>相馬可夏子</v>
      </c>
      <c r="K120" s="5">
        <f>データ貼付!G118</f>
        <v>2509</v>
      </c>
      <c r="L120" s="5" t="str">
        <f>データ貼付!H118</f>
        <v>決</v>
      </c>
      <c r="M120" s="5" t="str">
        <f>データ貼付!I118</f>
        <v>ｵﾎｰﾂｸｷｯｽﾞ</v>
      </c>
      <c r="N120" s="5">
        <f>データ貼付!J118</f>
        <v>4</v>
      </c>
      <c r="O120" s="5">
        <f>データ貼付!K118</f>
        <v>0</v>
      </c>
    </row>
    <row r="121" spans="1:15" x14ac:dyDescent="0.15">
      <c r="A121" s="5">
        <v>118</v>
      </c>
      <c r="B121" s="5" t="str">
        <f t="shared" si="3"/>
        <v>小学女子ｼﾞｬﾍﾞﾘｯｸﾎﾞｰﾙ投5</v>
      </c>
      <c r="C121" s="5" t="str">
        <f>J121&amp;COUNTIF($J$4:J121,J121)</f>
        <v>相馬夏好1</v>
      </c>
      <c r="D121" s="5" t="str">
        <f>データ貼付!D119&amp;データ貼付!E119</f>
        <v>小学女子ｼﾞｬﾍﾞﾘｯｸﾎﾞｰﾙ投</v>
      </c>
      <c r="E121" s="5">
        <f>データ貼付!G119+ROW()/1000000</f>
        <v>3274.000121</v>
      </c>
      <c r="F121" s="5">
        <f t="shared" si="4"/>
        <v>5</v>
      </c>
      <c r="G121" s="5" t="str">
        <f>データ貼付!A119</f>
        <v>全道小学予選</v>
      </c>
      <c r="H121" s="5" t="str">
        <f>データ貼付!B119</f>
        <v>北見</v>
      </c>
      <c r="I121" s="5">
        <f>データ貼付!C119</f>
        <v>43268</v>
      </c>
      <c r="J121" s="5" t="str">
        <f>データ貼付!F119</f>
        <v>相馬夏好</v>
      </c>
      <c r="K121" s="5">
        <f>データ貼付!G119</f>
        <v>3274</v>
      </c>
      <c r="L121" s="5" t="str">
        <f>データ貼付!H119</f>
        <v>決</v>
      </c>
      <c r="M121" s="5" t="str">
        <f>データ貼付!I119</f>
        <v>ｵﾎｰﾂｸｷｯｽﾞ</v>
      </c>
      <c r="N121" s="5">
        <f>データ貼付!J119</f>
        <v>6</v>
      </c>
      <c r="O121" s="5">
        <f>データ貼付!K119</f>
        <v>0</v>
      </c>
    </row>
    <row r="122" spans="1:15" x14ac:dyDescent="0.15">
      <c r="A122" s="5">
        <v>119</v>
      </c>
      <c r="B122" s="5" t="str">
        <f t="shared" si="3"/>
        <v>小学男子ｼﾞｬﾍﾞﾘｯｸﾎﾞｰﾙ投33</v>
      </c>
      <c r="C122" s="5" t="str">
        <f>J122&amp;COUNTIF($J$4:J122,J122)</f>
        <v>大地将成1</v>
      </c>
      <c r="D122" s="5" t="str">
        <f>データ貼付!D120&amp;データ貼付!E120</f>
        <v>小学男子ｼﾞｬﾍﾞﾘｯｸﾎﾞｰﾙ投</v>
      </c>
      <c r="E122" s="5">
        <f>データ貼付!G120+ROW()/1000000</f>
        <v>2578.0001219999999</v>
      </c>
      <c r="F122" s="5">
        <f t="shared" si="4"/>
        <v>33</v>
      </c>
      <c r="G122" s="5" t="str">
        <f>データ貼付!A120</f>
        <v>全道小学予選</v>
      </c>
      <c r="H122" s="5" t="str">
        <f>データ貼付!B120</f>
        <v>北見</v>
      </c>
      <c r="I122" s="5">
        <f>データ貼付!C120</f>
        <v>43268</v>
      </c>
      <c r="J122" s="5" t="str">
        <f>データ貼付!F120</f>
        <v>大地将成</v>
      </c>
      <c r="K122" s="5">
        <f>データ貼付!G120</f>
        <v>2578</v>
      </c>
      <c r="L122" s="5" t="str">
        <f>データ貼付!H120</f>
        <v>決</v>
      </c>
      <c r="M122" s="5" t="str">
        <f>データ貼付!I120</f>
        <v>遠軽陸上ｸﾗﾌﾞ</v>
      </c>
      <c r="N122" s="5">
        <f>データ貼付!J120</f>
        <v>6</v>
      </c>
      <c r="O122" s="5">
        <f>データ貼付!K120</f>
        <v>0</v>
      </c>
    </row>
    <row r="123" spans="1:15" x14ac:dyDescent="0.15">
      <c r="A123" s="5">
        <v>120</v>
      </c>
      <c r="B123" s="5" t="str">
        <f t="shared" si="3"/>
        <v>小学男子ｼﾞｬﾍﾞﾘｯｸﾎﾞｰﾙ投50</v>
      </c>
      <c r="C123" s="5" t="str">
        <f>J123&amp;COUNTIF($J$4:J123,J123)</f>
        <v>大東啓1</v>
      </c>
      <c r="D123" s="5" t="str">
        <f>データ貼付!D121&amp;データ貼付!E121</f>
        <v>小学男子ｼﾞｬﾍﾞﾘｯｸﾎﾞｰﾙ投</v>
      </c>
      <c r="E123" s="5">
        <f>データ貼付!G121+ROW()/1000000</f>
        <v>1834.000123</v>
      </c>
      <c r="F123" s="5">
        <f t="shared" si="4"/>
        <v>50</v>
      </c>
      <c r="G123" s="5" t="str">
        <f>データ貼付!A121</f>
        <v>フィールド記録会</v>
      </c>
      <c r="H123" s="5" t="str">
        <f>データ貼付!B121</f>
        <v>網走</v>
      </c>
      <c r="I123" s="5">
        <f>データ貼付!C121</f>
        <v>43253</v>
      </c>
      <c r="J123" s="5" t="str">
        <f>データ貼付!F121</f>
        <v>大東啓</v>
      </c>
      <c r="K123" s="5">
        <f>データ貼付!G121</f>
        <v>1834</v>
      </c>
      <c r="L123" s="5" t="str">
        <f>データ貼付!H121</f>
        <v>決</v>
      </c>
      <c r="M123" s="5" t="str">
        <f>データ貼付!I121</f>
        <v>美幌RC</v>
      </c>
      <c r="N123" s="5">
        <f>データ貼付!J121</f>
        <v>4</v>
      </c>
      <c r="O123" s="5">
        <f>データ貼付!K121</f>
        <v>0</v>
      </c>
    </row>
    <row r="124" spans="1:15" x14ac:dyDescent="0.15">
      <c r="A124" s="5">
        <v>121</v>
      </c>
      <c r="B124" s="5" t="str">
        <f t="shared" si="3"/>
        <v>小学男子ｼﾞｬﾍﾞﾘｯｸﾎﾞｰﾙ投52</v>
      </c>
      <c r="C124" s="5" t="str">
        <f>J124&amp;COUNTIF($J$4:J124,J124)</f>
        <v>谷浦晴磨1</v>
      </c>
      <c r="D124" s="5" t="str">
        <f>データ貼付!D122&amp;データ貼付!E122</f>
        <v>小学男子ｼﾞｬﾍﾞﾘｯｸﾎﾞｰﾙ投</v>
      </c>
      <c r="E124" s="5">
        <f>データ貼付!G122+ROW()/1000000</f>
        <v>1781.0001239999999</v>
      </c>
      <c r="F124" s="5">
        <f t="shared" si="4"/>
        <v>52</v>
      </c>
      <c r="G124" s="5" t="str">
        <f>データ貼付!A122</f>
        <v>全道小学予選</v>
      </c>
      <c r="H124" s="5" t="str">
        <f>データ貼付!B122</f>
        <v>北見</v>
      </c>
      <c r="I124" s="5">
        <f>データ貼付!C122</f>
        <v>43268</v>
      </c>
      <c r="J124" s="5" t="str">
        <f>データ貼付!F122</f>
        <v>谷浦晴磨</v>
      </c>
      <c r="K124" s="5">
        <f>データ貼付!G122</f>
        <v>1781</v>
      </c>
      <c r="L124" s="5" t="str">
        <f>データ貼付!H122</f>
        <v>決</v>
      </c>
      <c r="M124" s="5" t="str">
        <f>データ貼付!I122</f>
        <v>美幌RC</v>
      </c>
      <c r="N124" s="5">
        <f>データ貼付!J122</f>
        <v>3</v>
      </c>
      <c r="O124" s="5">
        <f>データ貼付!K122</f>
        <v>0</v>
      </c>
    </row>
    <row r="125" spans="1:15" x14ac:dyDescent="0.15">
      <c r="A125" s="5">
        <v>122</v>
      </c>
      <c r="B125" s="5" t="str">
        <f t="shared" si="3"/>
        <v>小学女子ｼﾞｬﾍﾞﾘｯｸﾎﾞｰﾙ投9</v>
      </c>
      <c r="C125" s="5" t="str">
        <f>J125&amp;COUNTIF($J$4:J125,J125)</f>
        <v>中村光1</v>
      </c>
      <c r="D125" s="5" t="str">
        <f>データ貼付!D123&amp;データ貼付!E123</f>
        <v>小学女子ｼﾞｬﾍﾞﾘｯｸﾎﾞｰﾙ投</v>
      </c>
      <c r="E125" s="5">
        <f>データ貼付!G123+ROW()/1000000</f>
        <v>2626.000125</v>
      </c>
      <c r="F125" s="5">
        <f t="shared" si="4"/>
        <v>9</v>
      </c>
      <c r="G125" s="5" t="str">
        <f>データ貼付!A123</f>
        <v>フィールド記録会</v>
      </c>
      <c r="H125" s="5" t="str">
        <f>データ貼付!B123</f>
        <v>網走</v>
      </c>
      <c r="I125" s="5">
        <f>データ貼付!C123</f>
        <v>43232</v>
      </c>
      <c r="J125" s="5" t="str">
        <f>データ貼付!F123</f>
        <v>中村光</v>
      </c>
      <c r="K125" s="5">
        <f>データ貼付!G123</f>
        <v>2626</v>
      </c>
      <c r="L125" s="5" t="str">
        <f>データ貼付!H123</f>
        <v>決</v>
      </c>
      <c r="M125" s="5" t="str">
        <f>データ貼付!I123</f>
        <v>常呂陸上少年団</v>
      </c>
      <c r="N125" s="5">
        <f>データ貼付!J123</f>
        <v>5</v>
      </c>
      <c r="O125" s="5">
        <f>データ貼付!K123</f>
        <v>0</v>
      </c>
    </row>
    <row r="126" spans="1:15" x14ac:dyDescent="0.15">
      <c r="A126" s="5">
        <v>123</v>
      </c>
      <c r="B126" s="5" t="str">
        <f t="shared" si="3"/>
        <v>小学男子ｼﾞｬﾍﾞﾘｯｸﾎﾞｰﾙ投11</v>
      </c>
      <c r="C126" s="5" t="str">
        <f>J126&amp;COUNTIF($J$4:J126,J126)</f>
        <v>中村直1</v>
      </c>
      <c r="D126" s="5" t="str">
        <f>データ貼付!D124&amp;データ貼付!E124</f>
        <v>小学男子ｼﾞｬﾍﾞﾘｯｸﾎﾞｰﾙ投</v>
      </c>
      <c r="E126" s="5">
        <f>データ貼付!G124+ROW()/1000000</f>
        <v>3686.0001259999999</v>
      </c>
      <c r="F126" s="5">
        <f t="shared" si="4"/>
        <v>11</v>
      </c>
      <c r="G126" s="5" t="str">
        <f>データ貼付!A124</f>
        <v>選手権</v>
      </c>
      <c r="H126" s="5" t="str">
        <f>データ貼付!B124</f>
        <v>北見</v>
      </c>
      <c r="I126" s="5">
        <f>データ貼付!C124</f>
        <v>43253</v>
      </c>
      <c r="J126" s="5" t="str">
        <f>データ貼付!F124</f>
        <v>中村直</v>
      </c>
      <c r="K126" s="5">
        <f>データ貼付!G124</f>
        <v>3686</v>
      </c>
      <c r="L126" s="5" t="str">
        <f>データ貼付!H124</f>
        <v>決</v>
      </c>
      <c r="M126" s="5" t="str">
        <f>データ貼付!I124</f>
        <v>常呂陸上少年団</v>
      </c>
      <c r="N126" s="5">
        <f>データ貼付!J124</f>
        <v>5</v>
      </c>
      <c r="O126" s="5">
        <f>データ貼付!K124</f>
        <v>0</v>
      </c>
    </row>
    <row r="127" spans="1:15" x14ac:dyDescent="0.15">
      <c r="A127" s="5">
        <v>124</v>
      </c>
      <c r="B127" s="5" t="str">
        <f t="shared" si="3"/>
        <v>小学男子ｼﾞｬﾍﾞﾘｯｸﾎﾞｰﾙ投40</v>
      </c>
      <c r="C127" s="5" t="str">
        <f>J127&amp;COUNTIF($J$4:J127,J127)</f>
        <v>中田隼翔1</v>
      </c>
      <c r="D127" s="5" t="str">
        <f>データ貼付!D125&amp;データ貼付!E125</f>
        <v>小学男子ｼﾞｬﾍﾞﾘｯｸﾎﾞｰﾙ投</v>
      </c>
      <c r="E127" s="5">
        <f>データ貼付!G125+ROW()/1000000</f>
        <v>2294.0001269999998</v>
      </c>
      <c r="F127" s="5">
        <f t="shared" si="4"/>
        <v>40</v>
      </c>
      <c r="G127" s="5" t="str">
        <f>データ貼付!A125</f>
        <v>選手権</v>
      </c>
      <c r="H127" s="5" t="str">
        <f>データ貼付!B125</f>
        <v>北見</v>
      </c>
      <c r="I127" s="5">
        <f>データ貼付!C125</f>
        <v>43253</v>
      </c>
      <c r="J127" s="5" t="str">
        <f>データ貼付!F125</f>
        <v>中田隼翔</v>
      </c>
      <c r="K127" s="5">
        <f>データ貼付!G125</f>
        <v>2294</v>
      </c>
      <c r="L127" s="5" t="str">
        <f>データ貼付!H125</f>
        <v>決</v>
      </c>
      <c r="M127" s="5" t="str">
        <f>データ貼付!I125</f>
        <v>ｵﾎｰﾂｸACｼﾞｭﾆｱ</v>
      </c>
      <c r="N127" s="5">
        <f>データ貼付!J125</f>
        <v>5</v>
      </c>
      <c r="O127" s="5">
        <f>データ貼付!K125</f>
        <v>0</v>
      </c>
    </row>
    <row r="128" spans="1:15" x14ac:dyDescent="0.15">
      <c r="A128" s="5">
        <v>125</v>
      </c>
      <c r="B128" s="5" t="str">
        <f t="shared" si="3"/>
        <v>小学男子ｼﾞｬﾍﾞﾘｯｸﾎﾞｰﾙ投21</v>
      </c>
      <c r="C128" s="5" t="str">
        <f>J128&amp;COUNTIF($J$4:J128,J128)</f>
        <v>田中陽紀1</v>
      </c>
      <c r="D128" s="5" t="str">
        <f>データ貼付!D126&amp;データ貼付!E126</f>
        <v>小学男子ｼﾞｬﾍﾞﾘｯｸﾎﾞｰﾙ投</v>
      </c>
      <c r="E128" s="5">
        <f>データ貼付!G126+ROW()/1000000</f>
        <v>3231.0001280000001</v>
      </c>
      <c r="F128" s="5">
        <f t="shared" si="4"/>
        <v>21</v>
      </c>
      <c r="G128" s="5" t="str">
        <f>データ貼付!A126</f>
        <v>選手権</v>
      </c>
      <c r="H128" s="5" t="str">
        <f>データ貼付!B126</f>
        <v>北見</v>
      </c>
      <c r="I128" s="5">
        <f>データ貼付!C126</f>
        <v>43232</v>
      </c>
      <c r="J128" s="5" t="str">
        <f>データ貼付!F126</f>
        <v>田中陽紀</v>
      </c>
      <c r="K128" s="5">
        <f>データ貼付!G126</f>
        <v>3231</v>
      </c>
      <c r="L128" s="5" t="str">
        <f>データ貼付!H126</f>
        <v>決</v>
      </c>
      <c r="M128" s="5" t="str">
        <f>データ貼付!I126</f>
        <v>訓子府陸上少年団</v>
      </c>
      <c r="N128" s="5">
        <f>データ貼付!J126</f>
        <v>6</v>
      </c>
      <c r="O128" s="5">
        <f>データ貼付!K126</f>
        <v>0</v>
      </c>
    </row>
    <row r="129" spans="1:15" x14ac:dyDescent="0.15">
      <c r="A129" s="5">
        <v>126</v>
      </c>
      <c r="B129" s="5" t="str">
        <f t="shared" si="3"/>
        <v>小学男子ｼﾞｬﾍﾞﾘｯｸﾎﾞｰﾙ投20</v>
      </c>
      <c r="C129" s="5" t="str">
        <f>J129&amp;COUNTIF($J$4:J129,J129)</f>
        <v>田島史悠1</v>
      </c>
      <c r="D129" s="5" t="str">
        <f>データ貼付!D127&amp;データ貼付!E127</f>
        <v>小学男子ｼﾞｬﾍﾞﾘｯｸﾎﾞｰﾙ投</v>
      </c>
      <c r="E129" s="5">
        <f>データ貼付!G127+ROW()/1000000</f>
        <v>3248.000129</v>
      </c>
      <c r="F129" s="5">
        <f t="shared" si="4"/>
        <v>20</v>
      </c>
      <c r="G129" s="5" t="str">
        <f>データ貼付!A127</f>
        <v>全道小学予選</v>
      </c>
      <c r="H129" s="5" t="str">
        <f>データ貼付!B127</f>
        <v>北見</v>
      </c>
      <c r="I129" s="5">
        <f>データ貼付!C127</f>
        <v>43268</v>
      </c>
      <c r="J129" s="5" t="str">
        <f>データ貼付!F127</f>
        <v>田島史悠</v>
      </c>
      <c r="K129" s="5">
        <f>データ貼付!G127</f>
        <v>3248</v>
      </c>
      <c r="L129" s="5" t="str">
        <f>データ貼付!H127</f>
        <v>決</v>
      </c>
      <c r="M129" s="5" t="str">
        <f>データ貼付!I127</f>
        <v>遠軽陸上ｸﾗﾌﾞ</v>
      </c>
      <c r="N129" s="5">
        <f>データ貼付!J127</f>
        <v>6</v>
      </c>
      <c r="O129" s="5">
        <f>データ貼付!K127</f>
        <v>0</v>
      </c>
    </row>
    <row r="130" spans="1:15" x14ac:dyDescent="0.15">
      <c r="A130" s="5">
        <v>127</v>
      </c>
      <c r="B130" s="5" t="str">
        <f t="shared" si="3"/>
        <v>小学女子ｼﾞｬﾍﾞﾘｯｸﾎﾞｰﾙ投8</v>
      </c>
      <c r="C130" s="5" t="str">
        <f>J130&amp;COUNTIF($J$4:J130,J130)</f>
        <v>田辺采子1</v>
      </c>
      <c r="D130" s="5" t="str">
        <f>データ貼付!D128&amp;データ貼付!E128</f>
        <v>小学女子ｼﾞｬﾍﾞﾘｯｸﾎﾞｰﾙ投</v>
      </c>
      <c r="E130" s="5">
        <f>データ貼付!G128+ROW()/1000000</f>
        <v>2629.0001299999999</v>
      </c>
      <c r="F130" s="5">
        <f t="shared" si="4"/>
        <v>8</v>
      </c>
      <c r="G130" s="5" t="str">
        <f>データ貼付!A128</f>
        <v>全道小学</v>
      </c>
      <c r="H130" s="5" t="str">
        <f>データ貼付!B128</f>
        <v>函館</v>
      </c>
      <c r="I130" s="5">
        <f>データ貼付!C128</f>
        <v>43296</v>
      </c>
      <c r="J130" s="5" t="str">
        <f>データ貼付!F128</f>
        <v>田辺采子</v>
      </c>
      <c r="K130" s="5">
        <f>データ貼付!G128</f>
        <v>2629</v>
      </c>
      <c r="L130" s="5" t="str">
        <f>データ貼付!H128</f>
        <v>決</v>
      </c>
      <c r="M130" s="5" t="str">
        <f>データ貼付!I128</f>
        <v>ｵﾎｰﾂｸｷｯｽﾞ</v>
      </c>
      <c r="N130" s="5">
        <f>データ貼付!J128</f>
        <v>4</v>
      </c>
      <c r="O130" s="5">
        <f>データ貼付!K128</f>
        <v>0</v>
      </c>
    </row>
    <row r="131" spans="1:15" x14ac:dyDescent="0.15">
      <c r="A131" s="5">
        <v>128</v>
      </c>
      <c r="B131" s="5" t="str">
        <f t="shared" si="3"/>
        <v>小学男子ｼﾞｬﾍﾞﾘｯｸﾎﾞｰﾙ投41</v>
      </c>
      <c r="C131" s="5" t="str">
        <f>J131&amp;COUNTIF($J$4:J131,J131)</f>
        <v>渡辺歓1</v>
      </c>
      <c r="D131" s="5" t="str">
        <f>データ貼付!D129&amp;データ貼付!E129</f>
        <v>小学男子ｼﾞｬﾍﾞﾘｯｸﾎﾞｰﾙ投</v>
      </c>
      <c r="E131" s="5">
        <f>データ貼付!G129+ROW()/1000000</f>
        <v>2258.0001309999998</v>
      </c>
      <c r="F131" s="5">
        <f t="shared" si="4"/>
        <v>41</v>
      </c>
      <c r="G131" s="5" t="str">
        <f>データ貼付!A129</f>
        <v>選手権</v>
      </c>
      <c r="H131" s="5" t="str">
        <f>データ貼付!B129</f>
        <v>北見</v>
      </c>
      <c r="I131" s="5">
        <f>データ貼付!C129</f>
        <v>43232</v>
      </c>
      <c r="J131" s="5" t="str">
        <f>データ貼付!F129</f>
        <v>渡辺歓</v>
      </c>
      <c r="K131" s="5">
        <f>データ貼付!G129</f>
        <v>2258</v>
      </c>
      <c r="L131" s="5" t="str">
        <f>データ貼付!H129</f>
        <v>決</v>
      </c>
      <c r="M131" s="5" t="str">
        <f>データ貼付!I129</f>
        <v>訓子府陸上少年団</v>
      </c>
      <c r="N131" s="5">
        <f>データ貼付!J129</f>
        <v>5</v>
      </c>
      <c r="O131" s="5">
        <f>データ貼付!K129</f>
        <v>0</v>
      </c>
    </row>
    <row r="132" spans="1:15" x14ac:dyDescent="0.15">
      <c r="A132" s="5">
        <v>129</v>
      </c>
      <c r="B132" s="5" t="str">
        <f t="shared" si="3"/>
        <v>小学女子ｼﾞｬﾍﾞﾘｯｸﾎﾞｰﾙ投13</v>
      </c>
      <c r="C132" s="5" t="str">
        <f>J132&amp;COUNTIF($J$4:J132,J132)</f>
        <v>土田芹來1</v>
      </c>
      <c r="D132" s="5" t="str">
        <f>データ貼付!D130&amp;データ貼付!E130</f>
        <v>小学女子ｼﾞｬﾍﾞﾘｯｸﾎﾞｰﾙ投</v>
      </c>
      <c r="E132" s="5">
        <f>データ貼付!G130+ROW()/1000000</f>
        <v>1449.0001319999999</v>
      </c>
      <c r="F132" s="5">
        <f t="shared" si="4"/>
        <v>13</v>
      </c>
      <c r="G132" s="5" t="str">
        <f>データ貼付!A130</f>
        <v>全道小学予選</v>
      </c>
      <c r="H132" s="5" t="str">
        <f>データ貼付!B130</f>
        <v>北見</v>
      </c>
      <c r="I132" s="5">
        <f>データ貼付!C130</f>
        <v>43268</v>
      </c>
      <c r="J132" s="5" t="str">
        <f>データ貼付!F130</f>
        <v>土田芹來</v>
      </c>
      <c r="K132" s="5">
        <f>データ貼付!G130</f>
        <v>1449</v>
      </c>
      <c r="L132" s="5" t="str">
        <f>データ貼付!H130</f>
        <v>決</v>
      </c>
      <c r="M132" s="5" t="str">
        <f>データ貼付!I130</f>
        <v>美幌RC</v>
      </c>
      <c r="N132" s="5">
        <f>データ貼付!J130</f>
        <v>3</v>
      </c>
      <c r="O132" s="5">
        <f>データ貼付!K130</f>
        <v>0</v>
      </c>
    </row>
    <row r="133" spans="1:15" x14ac:dyDescent="0.15">
      <c r="A133" s="5">
        <v>130</v>
      </c>
      <c r="B133" s="5" t="str">
        <f t="shared" ref="B133:B196" si="5">D133&amp;F133</f>
        <v>小学男子ｼﾞｬﾍﾞﾘｯｸﾎﾞｰﾙ投14</v>
      </c>
      <c r="C133" s="5" t="str">
        <f>J133&amp;COUNTIF($J$4:J133,J133)</f>
        <v>白石大和1</v>
      </c>
      <c r="D133" s="5" t="str">
        <f>データ貼付!D131&amp;データ貼付!E131</f>
        <v>小学男子ｼﾞｬﾍﾞﾘｯｸﾎﾞｰﾙ投</v>
      </c>
      <c r="E133" s="5">
        <f>データ貼付!G131+ROW()/1000000</f>
        <v>3606.000133</v>
      </c>
      <c r="F133" s="5">
        <f t="shared" ref="F133:F196" si="6">SUMPRODUCT(($D$4:$D$999=D133)*($E$4:$E$999&gt;E133))+1</f>
        <v>14</v>
      </c>
      <c r="G133" s="5" t="str">
        <f>データ貼付!A131</f>
        <v>フィールド記録会</v>
      </c>
      <c r="H133" s="5" t="str">
        <f>データ貼付!B131</f>
        <v>網走</v>
      </c>
      <c r="I133" s="5">
        <f>データ貼付!C131</f>
        <v>43253</v>
      </c>
      <c r="J133" s="5" t="str">
        <f>データ貼付!F131</f>
        <v>白石大和</v>
      </c>
      <c r="K133" s="5">
        <f>データ貼付!G131</f>
        <v>3606</v>
      </c>
      <c r="L133" s="5" t="str">
        <f>データ貼付!H131</f>
        <v>決</v>
      </c>
      <c r="M133" s="5" t="str">
        <f>データ貼付!I131</f>
        <v>ｵﾎｰﾂｸｷｯｽﾞ</v>
      </c>
      <c r="N133" s="5">
        <f>データ貼付!J131</f>
        <v>4</v>
      </c>
      <c r="O133" s="5">
        <f>データ貼付!K131</f>
        <v>0</v>
      </c>
    </row>
    <row r="134" spans="1:15" x14ac:dyDescent="0.15">
      <c r="A134" s="5">
        <v>131</v>
      </c>
      <c r="B134" s="5" t="str">
        <f t="shared" si="5"/>
        <v>小学男子ｼﾞｬﾍﾞﾘｯｸﾎﾞｰﾙ投7</v>
      </c>
      <c r="C134" s="5" t="str">
        <f>J134&amp;COUNTIF($J$4:J134,J134)</f>
        <v>飯田奏翔1</v>
      </c>
      <c r="D134" s="5" t="str">
        <f>データ貼付!D132&amp;データ貼付!E132</f>
        <v>小学男子ｼﾞｬﾍﾞﾘｯｸﾎﾞｰﾙ投</v>
      </c>
      <c r="E134" s="5">
        <f>データ貼付!G132+ROW()/1000000</f>
        <v>3904.0001339999999</v>
      </c>
      <c r="F134" s="5">
        <f t="shared" si="6"/>
        <v>7</v>
      </c>
      <c r="G134" s="5" t="str">
        <f>データ貼付!A132</f>
        <v>フィールド記録会</v>
      </c>
      <c r="H134" s="5" t="str">
        <f>データ貼付!B132</f>
        <v>網走</v>
      </c>
      <c r="I134" s="5">
        <f>データ貼付!C132</f>
        <v>43232</v>
      </c>
      <c r="J134" s="5" t="str">
        <f>データ貼付!F132</f>
        <v>飯田奏翔</v>
      </c>
      <c r="K134" s="5">
        <f>データ貼付!G132</f>
        <v>3904</v>
      </c>
      <c r="L134" s="5" t="str">
        <f>データ貼付!H132</f>
        <v>決</v>
      </c>
      <c r="M134" s="5" t="str">
        <f>データ貼付!I132</f>
        <v>訓子府陸上少年団</v>
      </c>
      <c r="N134" s="5">
        <f>データ貼付!J132</f>
        <v>6</v>
      </c>
      <c r="O134" s="5">
        <f>データ貼付!K132</f>
        <v>0</v>
      </c>
    </row>
    <row r="135" spans="1:15" x14ac:dyDescent="0.15">
      <c r="A135" s="5">
        <v>132</v>
      </c>
      <c r="B135" s="5" t="str">
        <f t="shared" si="5"/>
        <v>小学男子ｼﾞｬﾍﾞﾘｯｸﾎﾞｰﾙ投51</v>
      </c>
      <c r="C135" s="5" t="str">
        <f>J135&amp;COUNTIF($J$4:J135,J135)</f>
        <v>武田航太朗1</v>
      </c>
      <c r="D135" s="5" t="str">
        <f>データ貼付!D133&amp;データ貼付!E133</f>
        <v>小学男子ｼﾞｬﾍﾞﾘｯｸﾎﾞｰﾙ投</v>
      </c>
      <c r="E135" s="5">
        <f>データ貼付!G133+ROW()/1000000</f>
        <v>1826.000135</v>
      </c>
      <c r="F135" s="5">
        <f t="shared" si="6"/>
        <v>51</v>
      </c>
      <c r="G135" s="5" t="str">
        <f>データ貼付!A133</f>
        <v>全道小学予選</v>
      </c>
      <c r="H135" s="5" t="str">
        <f>データ貼付!B133</f>
        <v>北見</v>
      </c>
      <c r="I135" s="5">
        <f>データ貼付!C133</f>
        <v>43268</v>
      </c>
      <c r="J135" s="5" t="str">
        <f>データ貼付!F133</f>
        <v>武田航太朗</v>
      </c>
      <c r="K135" s="5">
        <f>データ貼付!G133</f>
        <v>1826</v>
      </c>
      <c r="L135" s="5" t="str">
        <f>データ貼付!H133</f>
        <v>決</v>
      </c>
      <c r="M135" s="5" t="str">
        <f>データ貼付!I133</f>
        <v>常呂陸上少年団</v>
      </c>
      <c r="N135" s="5">
        <f>データ貼付!J133</f>
        <v>3</v>
      </c>
      <c r="O135" s="5">
        <f>データ貼付!K133</f>
        <v>0</v>
      </c>
    </row>
    <row r="136" spans="1:15" x14ac:dyDescent="0.15">
      <c r="A136" s="5">
        <v>133</v>
      </c>
      <c r="B136" s="5" t="str">
        <f t="shared" si="5"/>
        <v>小学男子ｼﾞｬﾍﾞﾘｯｸﾎﾞｰﾙ投24</v>
      </c>
      <c r="C136" s="5" t="str">
        <f>J136&amp;COUNTIF($J$4:J136,J136)</f>
        <v>平龍輝1</v>
      </c>
      <c r="D136" s="5" t="str">
        <f>データ貼付!D134&amp;データ貼付!E134</f>
        <v>小学男子ｼﾞｬﾍﾞﾘｯｸﾎﾞｰﾙ投</v>
      </c>
      <c r="E136" s="5">
        <f>データ貼付!G134+ROW()/1000000</f>
        <v>3181.0001360000001</v>
      </c>
      <c r="F136" s="5">
        <f t="shared" si="6"/>
        <v>24</v>
      </c>
      <c r="G136" s="5" t="str">
        <f>データ貼付!A134</f>
        <v>全道小学予選</v>
      </c>
      <c r="H136" s="5" t="str">
        <f>データ貼付!B134</f>
        <v>北見</v>
      </c>
      <c r="I136" s="5">
        <f>データ貼付!C134</f>
        <v>43268</v>
      </c>
      <c r="J136" s="5" t="str">
        <f>データ貼付!F134</f>
        <v>平龍輝</v>
      </c>
      <c r="K136" s="5">
        <f>データ貼付!G134</f>
        <v>3181</v>
      </c>
      <c r="L136" s="5" t="str">
        <f>データ貼付!H134</f>
        <v>決</v>
      </c>
      <c r="M136" s="5" t="str">
        <f>データ貼付!I134</f>
        <v>ｵﾎｰﾂｸｷｯｽﾞ</v>
      </c>
      <c r="N136" s="5">
        <f>データ貼付!J134</f>
        <v>5</v>
      </c>
      <c r="O136" s="5">
        <f>データ貼付!K134</f>
        <v>0</v>
      </c>
    </row>
    <row r="137" spans="1:15" x14ac:dyDescent="0.15">
      <c r="A137" s="5">
        <v>134</v>
      </c>
      <c r="B137" s="5" t="str">
        <f t="shared" si="5"/>
        <v>小学男子ｼﾞｬﾍﾞﾘｯｸﾎﾞｰﾙ投6</v>
      </c>
      <c r="C137" s="5" t="str">
        <f>J137&amp;COUNTIF($J$4:J137,J137)</f>
        <v>本田櫂晴1</v>
      </c>
      <c r="D137" s="5" t="str">
        <f>データ貼付!D135&amp;データ貼付!E135</f>
        <v>小学男子ｼﾞｬﾍﾞﾘｯｸﾎﾞｰﾙ投</v>
      </c>
      <c r="E137" s="5">
        <f>データ貼付!G135+ROW()/1000000</f>
        <v>3930.000137</v>
      </c>
      <c r="F137" s="5">
        <f t="shared" si="6"/>
        <v>6</v>
      </c>
      <c r="G137" s="5" t="str">
        <f>データ貼付!A135</f>
        <v>選手権</v>
      </c>
      <c r="H137" s="5" t="str">
        <f>データ貼付!B135</f>
        <v>北見</v>
      </c>
      <c r="I137" s="5">
        <f>データ貼付!C135</f>
        <v>43253</v>
      </c>
      <c r="J137" s="5" t="str">
        <f>データ貼付!F135</f>
        <v>本田櫂晴</v>
      </c>
      <c r="K137" s="5">
        <f>データ貼付!G135</f>
        <v>3930</v>
      </c>
      <c r="L137" s="5" t="str">
        <f>データ貼付!H135</f>
        <v>決</v>
      </c>
      <c r="M137" s="5" t="str">
        <f>データ貼付!I135</f>
        <v>ｵﾎｰﾂｸｷｯｽﾞ</v>
      </c>
      <c r="N137" s="5">
        <f>データ貼付!J135</f>
        <v>4</v>
      </c>
      <c r="O137" s="5">
        <f>データ貼付!K135</f>
        <v>0</v>
      </c>
    </row>
    <row r="138" spans="1:15" x14ac:dyDescent="0.15">
      <c r="A138" s="5">
        <v>135</v>
      </c>
      <c r="B138" s="5" t="str">
        <f t="shared" si="5"/>
        <v>小学女子ｼﾞｬﾍﾞﾘｯｸﾎﾞｰﾙ投1</v>
      </c>
      <c r="C138" s="5" t="str">
        <f>J138&amp;COUNTIF($J$4:J138,J138)</f>
        <v>木村葉月1</v>
      </c>
      <c r="D138" s="5" t="str">
        <f>データ貼付!D136&amp;データ貼付!E136</f>
        <v>小学女子ｼﾞｬﾍﾞﾘｯｸﾎﾞｰﾙ投</v>
      </c>
      <c r="E138" s="5">
        <f>データ貼付!G136+ROW()/1000000</f>
        <v>4340.0001380000003</v>
      </c>
      <c r="F138" s="5">
        <f t="shared" si="6"/>
        <v>1</v>
      </c>
      <c r="G138" s="5" t="str">
        <f>データ貼付!A136</f>
        <v>記録会第1戦</v>
      </c>
      <c r="H138" s="5" t="str">
        <f>データ貼付!B136</f>
        <v>北見</v>
      </c>
      <c r="I138" s="5">
        <f>データ貼付!C136</f>
        <v>43253</v>
      </c>
      <c r="J138" s="5" t="str">
        <f>データ貼付!F136</f>
        <v>木村葉月</v>
      </c>
      <c r="K138" s="5">
        <f>データ貼付!G136</f>
        <v>4340</v>
      </c>
      <c r="L138" s="5" t="str">
        <f>データ貼付!H136</f>
        <v>決</v>
      </c>
      <c r="M138" s="5" t="str">
        <f>データ貼付!I136</f>
        <v>常呂陸上少年団</v>
      </c>
      <c r="N138" s="5">
        <f>データ貼付!J136</f>
        <v>6</v>
      </c>
      <c r="O138" s="5">
        <f>データ貼付!K136</f>
        <v>0</v>
      </c>
    </row>
    <row r="139" spans="1:15" x14ac:dyDescent="0.15">
      <c r="A139" s="5">
        <v>136</v>
      </c>
      <c r="B139" s="5" t="str">
        <f t="shared" si="5"/>
        <v>小学男子ｼﾞｬﾍﾞﾘｯｸﾎﾞｰﾙ投56</v>
      </c>
      <c r="C139" s="5" t="str">
        <f>J139&amp;COUNTIF($J$4:J139,J139)</f>
        <v>柳瀬優汰1</v>
      </c>
      <c r="D139" s="5" t="str">
        <f>データ貼付!D137&amp;データ貼付!E137</f>
        <v>小学男子ｼﾞｬﾍﾞﾘｯｸﾎﾞｰﾙ投</v>
      </c>
      <c r="E139" s="5">
        <f>データ貼付!G137+ROW()/1000000</f>
        <v>1218.000139</v>
      </c>
      <c r="F139" s="5">
        <f t="shared" si="6"/>
        <v>56</v>
      </c>
      <c r="G139" s="5" t="str">
        <f>データ貼付!A137</f>
        <v>全道小学予選</v>
      </c>
      <c r="H139" s="5" t="str">
        <f>データ貼付!B137</f>
        <v>北見</v>
      </c>
      <c r="I139" s="5">
        <f>データ貼付!C137</f>
        <v>43268</v>
      </c>
      <c r="J139" s="5" t="str">
        <f>データ貼付!F137</f>
        <v>柳瀬優汰</v>
      </c>
      <c r="K139" s="5">
        <f>データ貼付!G137</f>
        <v>1218</v>
      </c>
      <c r="L139" s="5" t="str">
        <f>データ貼付!H137</f>
        <v>決</v>
      </c>
      <c r="M139" s="5" t="str">
        <f>データ貼付!I137</f>
        <v>ｵﾎｰﾂｸｷｯｽﾞ</v>
      </c>
      <c r="N139" s="5">
        <f>データ貼付!J137</f>
        <v>3</v>
      </c>
      <c r="O139" s="5">
        <f>データ貼付!K137</f>
        <v>0</v>
      </c>
    </row>
    <row r="140" spans="1:15" x14ac:dyDescent="0.15">
      <c r="A140" s="5">
        <v>137</v>
      </c>
      <c r="B140" s="5" t="str">
        <f t="shared" si="5"/>
        <v>小学男子ｼﾞｬﾍﾞﾘｯｸﾎﾞｰﾙ投27</v>
      </c>
      <c r="C140" s="5" t="str">
        <f>J140&amp;COUNTIF($J$4:J140,J140)</f>
        <v>六車駿1</v>
      </c>
      <c r="D140" s="5" t="str">
        <f>データ貼付!D138&amp;データ貼付!E138</f>
        <v>小学男子ｼﾞｬﾍﾞﾘｯｸﾎﾞｰﾙ投</v>
      </c>
      <c r="E140" s="5">
        <f>データ貼付!G138+ROW()/1000000</f>
        <v>3040.0001400000001</v>
      </c>
      <c r="F140" s="5">
        <f t="shared" si="6"/>
        <v>27</v>
      </c>
      <c r="G140" s="5" t="str">
        <f>データ貼付!A138</f>
        <v>全道小学</v>
      </c>
      <c r="H140" s="5" t="str">
        <f>データ貼付!B138</f>
        <v>函館</v>
      </c>
      <c r="I140" s="5">
        <f>データ貼付!C138</f>
        <v>43296</v>
      </c>
      <c r="J140" s="5" t="str">
        <f>データ貼付!F138</f>
        <v>六車駿</v>
      </c>
      <c r="K140" s="5">
        <f>データ貼付!G138</f>
        <v>3040</v>
      </c>
      <c r="L140" s="5" t="str">
        <f>データ貼付!H138</f>
        <v>決</v>
      </c>
      <c r="M140" s="5" t="str">
        <f>データ貼付!I138</f>
        <v>美幌RC</v>
      </c>
      <c r="N140" s="5">
        <f>データ貼付!J138</f>
        <v>3</v>
      </c>
      <c r="O140" s="5">
        <f>データ貼付!K138</f>
        <v>0</v>
      </c>
    </row>
    <row r="141" spans="1:15" x14ac:dyDescent="0.15">
      <c r="A141" s="5">
        <v>138</v>
      </c>
      <c r="B141" s="5" t="str">
        <f t="shared" si="5"/>
        <v>小学男子ｼﾞｬﾍﾞﾘｯｸﾎﾞｰﾙ投4</v>
      </c>
      <c r="C141" s="5" t="str">
        <f>J141&amp;COUNTIF($J$4:J141,J141)</f>
        <v>澤向風駕1</v>
      </c>
      <c r="D141" s="5" t="str">
        <f>データ貼付!D139&amp;データ貼付!E139</f>
        <v>小学男子ｼﾞｬﾍﾞﾘｯｸﾎﾞｰﾙ投</v>
      </c>
      <c r="E141" s="5">
        <f>データ貼付!G139+ROW()/1000000</f>
        <v>4189.0001410000004</v>
      </c>
      <c r="F141" s="5">
        <f t="shared" si="6"/>
        <v>4</v>
      </c>
      <c r="G141" s="5" t="str">
        <f>データ貼付!A139</f>
        <v>フィールド記録会</v>
      </c>
      <c r="H141" s="5" t="str">
        <f>データ貼付!B139</f>
        <v>網走</v>
      </c>
      <c r="I141" s="5">
        <f>データ貼付!C139</f>
        <v>43232</v>
      </c>
      <c r="J141" s="5" t="str">
        <f>データ貼付!F139</f>
        <v>澤向風駕</v>
      </c>
      <c r="K141" s="5">
        <f>データ貼付!G139</f>
        <v>4189</v>
      </c>
      <c r="L141" s="5" t="str">
        <f>データ貼付!H139</f>
        <v>決</v>
      </c>
      <c r="M141" s="5" t="str">
        <f>データ貼付!I139</f>
        <v>常呂陸上少年団</v>
      </c>
      <c r="N141" s="5">
        <f>データ貼付!J139</f>
        <v>4</v>
      </c>
      <c r="O141" s="5">
        <f>データ貼付!K139</f>
        <v>0</v>
      </c>
    </row>
    <row r="142" spans="1:15" x14ac:dyDescent="0.15">
      <c r="A142" s="5">
        <v>139</v>
      </c>
      <c r="B142" s="5" t="str">
        <f t="shared" si="5"/>
        <v>高校女子ハンマー投7</v>
      </c>
      <c r="C142" s="5" t="str">
        <f>J142&amp;COUNTIF($J$4:J142,J142)</f>
        <v>伊藤聖志瑠1</v>
      </c>
      <c r="D142" s="5" t="str">
        <f>データ貼付!D140&amp;データ貼付!E140</f>
        <v>高校女子ハンマー投</v>
      </c>
      <c r="E142" s="5">
        <f>データ貼付!G140+ROW()/1000000</f>
        <v>1.4200000000000001E-4</v>
      </c>
      <c r="F142" s="5">
        <f t="shared" si="6"/>
        <v>7</v>
      </c>
      <c r="G142" s="5" t="str">
        <f>データ貼付!A140</f>
        <v>高体連新人</v>
      </c>
      <c r="H142" s="5" t="str">
        <f>データ貼付!B140</f>
        <v>網走</v>
      </c>
      <c r="I142" s="5">
        <f>データ貼付!C140</f>
        <v>43336</v>
      </c>
      <c r="J142" s="5" t="str">
        <f>データ貼付!F140</f>
        <v>伊藤聖志瑠</v>
      </c>
      <c r="K142" s="5">
        <f>データ貼付!G140</f>
        <v>0</v>
      </c>
      <c r="L142" s="5" t="str">
        <f>データ貼付!H140</f>
        <v>決</v>
      </c>
      <c r="M142" s="5" t="str">
        <f>データ貼付!I140</f>
        <v>北見北斗髙</v>
      </c>
      <c r="N142" s="5">
        <f>データ貼付!J140</f>
        <v>2</v>
      </c>
      <c r="O142" s="5">
        <f>データ貼付!K140</f>
        <v>0</v>
      </c>
    </row>
    <row r="143" spans="1:15" x14ac:dyDescent="0.15">
      <c r="A143" s="5">
        <v>140</v>
      </c>
      <c r="B143" s="5" t="str">
        <f t="shared" si="5"/>
        <v>高校女子ハンマー投5</v>
      </c>
      <c r="C143" s="5" t="str">
        <f>J143&amp;COUNTIF($J$4:J143,J143)</f>
        <v>加藤あみ1</v>
      </c>
      <c r="D143" s="5" t="str">
        <f>データ貼付!D141&amp;データ貼付!E141</f>
        <v>高校女子ハンマー投</v>
      </c>
      <c r="E143" s="5">
        <f>データ貼付!G141+ROW()/1000000</f>
        <v>1649.000143</v>
      </c>
      <c r="F143" s="5">
        <f t="shared" si="6"/>
        <v>5</v>
      </c>
      <c r="G143" s="5" t="str">
        <f>データ貼付!A141</f>
        <v>高体連支部</v>
      </c>
      <c r="H143" s="5" t="str">
        <f>データ貼付!B141</f>
        <v>北見</v>
      </c>
      <c r="I143" s="5">
        <f>データ貼付!C141</f>
        <v>43244</v>
      </c>
      <c r="J143" s="5" t="str">
        <f>データ貼付!F141</f>
        <v>加藤あみ</v>
      </c>
      <c r="K143" s="5">
        <f>データ貼付!G141</f>
        <v>1649</v>
      </c>
      <c r="L143" s="5" t="str">
        <f>データ貼付!H141</f>
        <v>決</v>
      </c>
      <c r="M143" s="5" t="str">
        <f>データ貼付!I141</f>
        <v>遠軽高</v>
      </c>
      <c r="N143" s="5">
        <f>データ貼付!J141</f>
        <v>2</v>
      </c>
      <c r="O143" s="5">
        <f>データ貼付!K141</f>
        <v>0</v>
      </c>
    </row>
    <row r="144" spans="1:15" x14ac:dyDescent="0.15">
      <c r="A144" s="5">
        <v>141</v>
      </c>
      <c r="B144" s="5" t="str">
        <f t="shared" si="5"/>
        <v>高校女子ハンマー投2</v>
      </c>
      <c r="C144" s="5" t="str">
        <f>J144&amp;COUNTIF($J$4:J144,J144)</f>
        <v>金澤茉梨亜1</v>
      </c>
      <c r="D144" s="5" t="str">
        <f>データ貼付!D142&amp;データ貼付!E142</f>
        <v>高校女子ハンマー投</v>
      </c>
      <c r="E144" s="5">
        <f>データ貼付!G142+ROW()/1000000</f>
        <v>3116.0001440000001</v>
      </c>
      <c r="F144" s="5">
        <f t="shared" si="6"/>
        <v>2</v>
      </c>
      <c r="G144" s="5" t="str">
        <f>データ貼付!A142</f>
        <v>高体連新人</v>
      </c>
      <c r="H144" s="5" t="str">
        <f>データ貼付!B142</f>
        <v>網走</v>
      </c>
      <c r="I144" s="5">
        <f>データ貼付!C142</f>
        <v>43336</v>
      </c>
      <c r="J144" s="5" t="str">
        <f>データ貼付!F142</f>
        <v>金澤茉梨亜</v>
      </c>
      <c r="K144" s="5">
        <f>データ貼付!G142</f>
        <v>3116</v>
      </c>
      <c r="L144" s="5" t="str">
        <f>データ貼付!H142</f>
        <v>決</v>
      </c>
      <c r="M144" s="5" t="str">
        <f>データ貼付!I142</f>
        <v>遠軽髙</v>
      </c>
      <c r="N144" s="5">
        <f>データ貼付!J142</f>
        <v>2</v>
      </c>
      <c r="O144" s="5">
        <f>データ貼付!K142</f>
        <v>0</v>
      </c>
    </row>
    <row r="145" spans="1:15" x14ac:dyDescent="0.15">
      <c r="A145" s="5">
        <v>142</v>
      </c>
      <c r="B145" s="5" t="str">
        <f t="shared" si="5"/>
        <v>高校男子ハンマー投8</v>
      </c>
      <c r="C145" s="5" t="str">
        <f>J145&amp;COUNTIF($J$4:J145,J145)</f>
        <v>工藤颯斗1</v>
      </c>
      <c r="D145" s="5" t="str">
        <f>データ貼付!D143&amp;データ貼付!E143</f>
        <v>高校男子ハンマー投</v>
      </c>
      <c r="E145" s="5">
        <f>データ貼付!G143+ROW()/1000000</f>
        <v>2776.000145</v>
      </c>
      <c r="F145" s="5">
        <f t="shared" si="6"/>
        <v>8</v>
      </c>
      <c r="G145" s="5" t="str">
        <f>データ貼付!A143</f>
        <v>高体連支部</v>
      </c>
      <c r="H145" s="5" t="str">
        <f>データ貼付!B143</f>
        <v>北見</v>
      </c>
      <c r="I145" s="5">
        <f>データ貼付!C143</f>
        <v>43244</v>
      </c>
      <c r="J145" s="5" t="str">
        <f>データ貼付!F143</f>
        <v>工藤颯斗</v>
      </c>
      <c r="K145" s="5">
        <f>データ貼付!G143</f>
        <v>2776</v>
      </c>
      <c r="L145" s="5" t="str">
        <f>データ貼付!H143</f>
        <v>決</v>
      </c>
      <c r="M145" s="5" t="str">
        <f>データ貼付!I143</f>
        <v>網走南ヶ丘高</v>
      </c>
      <c r="N145" s="5">
        <f>データ貼付!J143</f>
        <v>2</v>
      </c>
      <c r="O145" s="5">
        <f>データ貼付!K143</f>
        <v>0</v>
      </c>
    </row>
    <row r="146" spans="1:15" x14ac:dyDescent="0.15">
      <c r="A146" s="5">
        <v>143</v>
      </c>
      <c r="B146" s="5" t="str">
        <f t="shared" si="5"/>
        <v>高校男子ハンマー投1</v>
      </c>
      <c r="C146" s="5" t="str">
        <f>J146&amp;COUNTIF($J$4:J146,J146)</f>
        <v>高橋瞭太朗1</v>
      </c>
      <c r="D146" s="5" t="str">
        <f>データ貼付!D144&amp;データ貼付!E144</f>
        <v>高校男子ハンマー投</v>
      </c>
      <c r="E146" s="5">
        <f>データ貼付!G144+ROW()/1000000</f>
        <v>4459.0001460000003</v>
      </c>
      <c r="F146" s="5">
        <f t="shared" si="6"/>
        <v>1</v>
      </c>
      <c r="G146" s="5" t="str">
        <f>データ貼付!A144</f>
        <v>高体連支部</v>
      </c>
      <c r="H146" s="5" t="str">
        <f>データ貼付!B144</f>
        <v>北見</v>
      </c>
      <c r="I146" s="5">
        <f>データ貼付!C144</f>
        <v>43244</v>
      </c>
      <c r="J146" s="5" t="str">
        <f>データ貼付!F144</f>
        <v>高橋瞭太朗</v>
      </c>
      <c r="K146" s="5">
        <f>データ貼付!G144</f>
        <v>4459</v>
      </c>
      <c r="L146" s="5" t="str">
        <f>データ貼付!H144</f>
        <v>決</v>
      </c>
      <c r="M146" s="5" t="str">
        <f>データ貼付!I144</f>
        <v>遠軽高</v>
      </c>
      <c r="N146" s="5">
        <f>データ貼付!J144</f>
        <v>3</v>
      </c>
      <c r="O146" s="5">
        <f>データ貼付!K144</f>
        <v>0</v>
      </c>
    </row>
    <row r="147" spans="1:15" x14ac:dyDescent="0.15">
      <c r="A147" s="5">
        <v>144</v>
      </c>
      <c r="B147" s="5" t="str">
        <f t="shared" si="5"/>
        <v>高校男子ハンマー投4</v>
      </c>
      <c r="C147" s="5" t="str">
        <f>J147&amp;COUNTIF($J$4:J147,J147)</f>
        <v>今野凱1</v>
      </c>
      <c r="D147" s="5" t="str">
        <f>データ貼付!D145&amp;データ貼付!E145</f>
        <v>高校男子ハンマー投</v>
      </c>
      <c r="E147" s="5">
        <f>データ貼付!G145+ROW()/1000000</f>
        <v>3102.0001470000002</v>
      </c>
      <c r="F147" s="5">
        <f t="shared" si="6"/>
        <v>4</v>
      </c>
      <c r="G147" s="5" t="str">
        <f>データ貼付!A145</f>
        <v>高体連支部</v>
      </c>
      <c r="H147" s="5" t="str">
        <f>データ貼付!B145</f>
        <v>北見</v>
      </c>
      <c r="I147" s="5">
        <f>データ貼付!C145</f>
        <v>43244</v>
      </c>
      <c r="J147" s="5" t="str">
        <f>データ貼付!F145</f>
        <v>今野凱</v>
      </c>
      <c r="K147" s="5">
        <f>データ貼付!G145</f>
        <v>3102</v>
      </c>
      <c r="L147" s="5" t="str">
        <f>データ貼付!H145</f>
        <v>決</v>
      </c>
      <c r="M147" s="5" t="str">
        <f>データ貼付!I145</f>
        <v>遠軽高</v>
      </c>
      <c r="N147" s="5">
        <f>データ貼付!J145</f>
        <v>3</v>
      </c>
      <c r="O147" s="5">
        <f>データ貼付!K145</f>
        <v>0</v>
      </c>
    </row>
    <row r="148" spans="1:15" x14ac:dyDescent="0.15">
      <c r="A148" s="5">
        <v>145</v>
      </c>
      <c r="B148" s="5" t="str">
        <f t="shared" si="5"/>
        <v>高校男子ハンマー投6</v>
      </c>
      <c r="C148" s="5" t="str">
        <f>J148&amp;COUNTIF($J$4:J148,J148)</f>
        <v>佐川翔流1</v>
      </c>
      <c r="D148" s="5" t="str">
        <f>データ貼付!D146&amp;データ貼付!E146</f>
        <v>高校男子ハンマー投</v>
      </c>
      <c r="E148" s="5">
        <f>データ貼付!G146+ROW()/1000000</f>
        <v>2916.0001480000001</v>
      </c>
      <c r="F148" s="5">
        <f t="shared" si="6"/>
        <v>6</v>
      </c>
      <c r="G148" s="5" t="str">
        <f>データ貼付!A146</f>
        <v>記録会第4戦</v>
      </c>
      <c r="H148" s="5" t="str">
        <f>データ貼付!B146</f>
        <v>網走</v>
      </c>
      <c r="I148" s="5">
        <f>データ貼付!C146</f>
        <v>43317</v>
      </c>
      <c r="J148" s="5" t="str">
        <f>データ貼付!F146</f>
        <v>佐川翔流</v>
      </c>
      <c r="K148" s="5">
        <f>データ貼付!G146</f>
        <v>2916</v>
      </c>
      <c r="L148" s="5" t="str">
        <f>データ貼付!H146</f>
        <v>決</v>
      </c>
      <c r="M148" s="5" t="str">
        <f>データ貼付!I146</f>
        <v>遠軽高</v>
      </c>
      <c r="N148" s="5">
        <f>データ貼付!J146</f>
        <v>1</v>
      </c>
      <c r="O148" s="5">
        <f>データ貼付!K146</f>
        <v>0</v>
      </c>
    </row>
    <row r="149" spans="1:15" x14ac:dyDescent="0.15">
      <c r="A149" s="5">
        <v>146</v>
      </c>
      <c r="B149" s="5" t="str">
        <f t="shared" si="5"/>
        <v>高校男子ハンマー投5</v>
      </c>
      <c r="C149" s="5" t="str">
        <f>J149&amp;COUNTIF($J$4:J149,J149)</f>
        <v>佐川翔琉1</v>
      </c>
      <c r="D149" s="5" t="str">
        <f>データ貼付!D147&amp;データ貼付!E147</f>
        <v>高校男子ハンマー投</v>
      </c>
      <c r="E149" s="5">
        <f>データ貼付!G147+ROW()/1000000</f>
        <v>3098.000149</v>
      </c>
      <c r="F149" s="5">
        <f t="shared" si="6"/>
        <v>5</v>
      </c>
      <c r="G149" s="5" t="str">
        <f>データ貼付!A147</f>
        <v>高体連新人</v>
      </c>
      <c r="H149" s="5" t="str">
        <f>データ貼付!B147</f>
        <v>網走</v>
      </c>
      <c r="I149" s="5">
        <f>データ貼付!C147</f>
        <v>43336</v>
      </c>
      <c r="J149" s="5" t="str">
        <f>データ貼付!F147</f>
        <v>佐川翔琉</v>
      </c>
      <c r="K149" s="5">
        <f>データ貼付!G147</f>
        <v>3098</v>
      </c>
      <c r="L149" s="5" t="str">
        <f>データ貼付!H147</f>
        <v>決</v>
      </c>
      <c r="M149" s="5" t="str">
        <f>データ貼付!I147</f>
        <v>遠軽髙</v>
      </c>
      <c r="N149" s="5">
        <f>データ貼付!J147</f>
        <v>1</v>
      </c>
      <c r="O149" s="5">
        <f>データ貼付!K147</f>
        <v>0</v>
      </c>
    </row>
    <row r="150" spans="1:15" x14ac:dyDescent="0.15">
      <c r="A150" s="5">
        <v>147</v>
      </c>
      <c r="B150" s="5" t="str">
        <f t="shared" si="5"/>
        <v>高校男子ハンマー投9</v>
      </c>
      <c r="C150" s="5" t="str">
        <f>J150&amp;COUNTIF($J$4:J150,J150)</f>
        <v>佐藤汰希1</v>
      </c>
      <c r="D150" s="5" t="str">
        <f>データ貼付!D148&amp;データ貼付!E148</f>
        <v>高校男子ハンマー投</v>
      </c>
      <c r="E150" s="5">
        <f>データ貼付!G148+ROW()/1000000</f>
        <v>2543.0001499999998</v>
      </c>
      <c r="F150" s="5">
        <f t="shared" si="6"/>
        <v>9</v>
      </c>
      <c r="G150" s="5" t="str">
        <f>データ貼付!A148</f>
        <v>高体連新人</v>
      </c>
      <c r="H150" s="5" t="str">
        <f>データ貼付!B148</f>
        <v>網走</v>
      </c>
      <c r="I150" s="5">
        <f>データ貼付!C148</f>
        <v>43336</v>
      </c>
      <c r="J150" s="5" t="str">
        <f>データ貼付!F148</f>
        <v>佐藤汰希</v>
      </c>
      <c r="K150" s="5">
        <f>データ貼付!G148</f>
        <v>2543</v>
      </c>
      <c r="L150" s="5" t="str">
        <f>データ貼付!H148</f>
        <v>決</v>
      </c>
      <c r="M150" s="5" t="str">
        <f>データ貼付!I148</f>
        <v>興部髙</v>
      </c>
      <c r="N150" s="5">
        <f>データ貼付!J148</f>
        <v>1</v>
      </c>
      <c r="O150" s="5">
        <f>データ貼付!K148</f>
        <v>0</v>
      </c>
    </row>
    <row r="151" spans="1:15" x14ac:dyDescent="0.15">
      <c r="A151" s="5">
        <v>148</v>
      </c>
      <c r="B151" s="5" t="str">
        <f t="shared" si="5"/>
        <v>高校男子ハンマー投12</v>
      </c>
      <c r="C151" s="5" t="str">
        <f>J151&amp;COUNTIF($J$4:J151,J151)</f>
        <v>三根大侑1</v>
      </c>
      <c r="D151" s="5" t="str">
        <f>データ貼付!D149&amp;データ貼付!E149</f>
        <v>高校男子ハンマー投</v>
      </c>
      <c r="E151" s="5">
        <f>データ貼付!G149+ROW()/1000000</f>
        <v>1607.000151</v>
      </c>
      <c r="F151" s="5">
        <f t="shared" si="6"/>
        <v>12</v>
      </c>
      <c r="G151" s="5" t="str">
        <f>データ貼付!A149</f>
        <v>記録会第1戦</v>
      </c>
      <c r="H151" s="5" t="str">
        <f>データ貼付!B149</f>
        <v>北見</v>
      </c>
      <c r="I151" s="5">
        <f>データ貼付!C149</f>
        <v>43219</v>
      </c>
      <c r="J151" s="5" t="str">
        <f>データ貼付!F149</f>
        <v>三根大侑</v>
      </c>
      <c r="K151" s="5">
        <f>データ貼付!G149</f>
        <v>1607</v>
      </c>
      <c r="L151" s="5" t="str">
        <f>データ貼付!H149</f>
        <v>決</v>
      </c>
      <c r="M151" s="5" t="str">
        <f>データ貼付!I149</f>
        <v>美幌高</v>
      </c>
      <c r="N151" s="5">
        <f>データ貼付!J149</f>
        <v>2</v>
      </c>
      <c r="O151" s="5">
        <f>データ貼付!K149</f>
        <v>0</v>
      </c>
    </row>
    <row r="152" spans="1:15" x14ac:dyDescent="0.15">
      <c r="A152" s="5">
        <v>149</v>
      </c>
      <c r="B152" s="5" t="str">
        <f t="shared" si="5"/>
        <v>高校女子ハンマー投4</v>
      </c>
      <c r="C152" s="5" t="str">
        <f>J152&amp;COUNTIF($J$4:J152,J152)</f>
        <v>山田幸奈1</v>
      </c>
      <c r="D152" s="5" t="str">
        <f>データ貼付!D150&amp;データ貼付!E150</f>
        <v>高校女子ハンマー投</v>
      </c>
      <c r="E152" s="5">
        <f>データ貼付!G150+ROW()/1000000</f>
        <v>2347.0001520000001</v>
      </c>
      <c r="F152" s="5">
        <f t="shared" si="6"/>
        <v>4</v>
      </c>
      <c r="G152" s="5" t="str">
        <f>データ貼付!A150</f>
        <v>高体連新人</v>
      </c>
      <c r="H152" s="5" t="str">
        <f>データ貼付!B150</f>
        <v>網走</v>
      </c>
      <c r="I152" s="5">
        <f>データ貼付!C150</f>
        <v>43336</v>
      </c>
      <c r="J152" s="5" t="str">
        <f>データ貼付!F150</f>
        <v>山田幸奈</v>
      </c>
      <c r="K152" s="5">
        <f>データ貼付!G150</f>
        <v>2347</v>
      </c>
      <c r="L152" s="5" t="str">
        <f>データ貼付!H150</f>
        <v>決</v>
      </c>
      <c r="M152" s="5" t="str">
        <f>データ貼付!I150</f>
        <v>網走桂陽髙</v>
      </c>
      <c r="N152" s="5">
        <f>データ貼付!J150</f>
        <v>2</v>
      </c>
      <c r="O152" s="5">
        <f>データ貼付!K150</f>
        <v>0</v>
      </c>
    </row>
    <row r="153" spans="1:15" x14ac:dyDescent="0.15">
      <c r="A153" s="5">
        <v>150</v>
      </c>
      <c r="B153" s="5" t="str">
        <f t="shared" si="5"/>
        <v>高校男子ハンマー投2</v>
      </c>
      <c r="C153" s="5" t="str">
        <f>J153&amp;COUNTIF($J$4:J153,J153)</f>
        <v>山田康生1</v>
      </c>
      <c r="D153" s="5" t="str">
        <f>データ貼付!D151&amp;データ貼付!E151</f>
        <v>高校男子ハンマー投</v>
      </c>
      <c r="E153" s="5">
        <f>データ貼付!G151+ROW()/1000000</f>
        <v>4218.000153</v>
      </c>
      <c r="F153" s="5">
        <f t="shared" si="6"/>
        <v>2</v>
      </c>
      <c r="G153" s="5" t="str">
        <f>データ貼付!A151</f>
        <v>選手権</v>
      </c>
      <c r="H153" s="5" t="str">
        <f>データ貼付!B151</f>
        <v>北見</v>
      </c>
      <c r="I153" s="5">
        <f>データ貼付!C151</f>
        <v>43233</v>
      </c>
      <c r="J153" s="5" t="str">
        <f>データ貼付!F151</f>
        <v>山田康生</v>
      </c>
      <c r="K153" s="5">
        <f>データ貼付!G151</f>
        <v>4218</v>
      </c>
      <c r="L153" s="5" t="str">
        <f>データ貼付!H151</f>
        <v>決</v>
      </c>
      <c r="M153" s="5" t="str">
        <f>データ貼付!I151</f>
        <v>斜里高</v>
      </c>
      <c r="N153" s="5">
        <f>データ貼付!J151</f>
        <v>3</v>
      </c>
      <c r="O153" s="5">
        <f>データ貼付!K151</f>
        <v>0</v>
      </c>
    </row>
    <row r="154" spans="1:15" x14ac:dyDescent="0.15">
      <c r="A154" s="5">
        <v>151</v>
      </c>
      <c r="B154" s="5" t="str">
        <f t="shared" si="5"/>
        <v>高校女子ハンマー投3</v>
      </c>
      <c r="C154" s="5" t="str">
        <f>J154&amp;COUNTIF($J$4:J154,J154)</f>
        <v>山内沙耶佳1</v>
      </c>
      <c r="D154" s="5" t="str">
        <f>データ貼付!D152&amp;データ貼付!E152</f>
        <v>高校女子ハンマー投</v>
      </c>
      <c r="E154" s="5">
        <f>データ貼付!G152+ROW()/1000000</f>
        <v>2748.0001539999998</v>
      </c>
      <c r="F154" s="5">
        <f t="shared" si="6"/>
        <v>3</v>
      </c>
      <c r="G154" s="5" t="str">
        <f>データ貼付!A152</f>
        <v>高体連支部</v>
      </c>
      <c r="H154" s="5" t="str">
        <f>データ貼付!B152</f>
        <v>北見</v>
      </c>
      <c r="I154" s="5">
        <f>データ貼付!C152</f>
        <v>43244</v>
      </c>
      <c r="J154" s="5" t="str">
        <f>データ貼付!F152</f>
        <v>山内沙耶佳</v>
      </c>
      <c r="K154" s="5">
        <f>データ貼付!G152</f>
        <v>2748</v>
      </c>
      <c r="L154" s="5" t="str">
        <f>データ貼付!H152</f>
        <v>決</v>
      </c>
      <c r="M154" s="5" t="str">
        <f>データ貼付!I152</f>
        <v>遠軽高</v>
      </c>
      <c r="N154" s="5">
        <f>データ貼付!J152</f>
        <v>3</v>
      </c>
      <c r="O154" s="5">
        <f>データ貼付!K152</f>
        <v>0</v>
      </c>
    </row>
    <row r="155" spans="1:15" x14ac:dyDescent="0.15">
      <c r="A155" s="5">
        <v>152</v>
      </c>
      <c r="B155" s="5" t="str">
        <f t="shared" si="5"/>
        <v>高校女子ハンマー投1</v>
      </c>
      <c r="C155" s="5" t="str">
        <f>J155&amp;COUNTIF($J$4:J155,J155)</f>
        <v>植村菜々1</v>
      </c>
      <c r="D155" s="5" t="str">
        <f>データ貼付!D153&amp;データ貼付!E153</f>
        <v>高校女子ハンマー投</v>
      </c>
      <c r="E155" s="5">
        <f>データ貼付!G153+ROW()/1000000</f>
        <v>4026.0001550000002</v>
      </c>
      <c r="F155" s="5">
        <f t="shared" si="6"/>
        <v>1</v>
      </c>
      <c r="G155" s="5" t="str">
        <f>データ貼付!A153</f>
        <v>北海道選手権</v>
      </c>
      <c r="H155" s="5" t="str">
        <f>データ貼付!B153</f>
        <v>旭川</v>
      </c>
      <c r="I155" s="5">
        <f>データ貼付!C153</f>
        <v>43295</v>
      </c>
      <c r="J155" s="5" t="str">
        <f>データ貼付!F153</f>
        <v>植村菜々</v>
      </c>
      <c r="K155" s="5">
        <f>データ貼付!G153</f>
        <v>4026</v>
      </c>
      <c r="L155" s="5" t="str">
        <f>データ貼付!H153</f>
        <v>決</v>
      </c>
      <c r="M155" s="5" t="str">
        <f>データ貼付!I153</f>
        <v>遠軽高</v>
      </c>
      <c r="N155" s="5">
        <f>データ貼付!J153</f>
        <v>2</v>
      </c>
      <c r="O155" s="5">
        <f>データ貼付!K153</f>
        <v>0</v>
      </c>
    </row>
    <row r="156" spans="1:15" x14ac:dyDescent="0.15">
      <c r="A156" s="5">
        <v>153</v>
      </c>
      <c r="B156" s="5" t="str">
        <f t="shared" si="5"/>
        <v>高校女子ハンマー投6</v>
      </c>
      <c r="C156" s="5" t="str">
        <f>J156&amp;COUNTIF($J$4:J156,J156)</f>
        <v>植村葉月1</v>
      </c>
      <c r="D156" s="5" t="str">
        <f>データ貼付!D154&amp;データ貼付!E154</f>
        <v>高校女子ハンマー投</v>
      </c>
      <c r="E156" s="5">
        <f>データ貼付!G154+ROW()/1000000</f>
        <v>1647.0001560000001</v>
      </c>
      <c r="F156" s="5">
        <f t="shared" si="6"/>
        <v>6</v>
      </c>
      <c r="G156" s="5" t="str">
        <f>データ貼付!A154</f>
        <v>高体連支部</v>
      </c>
      <c r="H156" s="5" t="str">
        <f>データ貼付!B154</f>
        <v>北見</v>
      </c>
      <c r="I156" s="5">
        <f>データ貼付!C154</f>
        <v>43244</v>
      </c>
      <c r="J156" s="5" t="str">
        <f>データ貼付!F154</f>
        <v>植村葉月</v>
      </c>
      <c r="K156" s="5">
        <f>データ貼付!G154</f>
        <v>1647</v>
      </c>
      <c r="L156" s="5" t="str">
        <f>データ貼付!H154</f>
        <v>決</v>
      </c>
      <c r="M156" s="5" t="str">
        <f>データ貼付!I154</f>
        <v>湧別高</v>
      </c>
      <c r="N156" s="5">
        <f>データ貼付!J154</f>
        <v>2</v>
      </c>
      <c r="O156" s="5">
        <f>データ貼付!K154</f>
        <v>0</v>
      </c>
    </row>
    <row r="157" spans="1:15" x14ac:dyDescent="0.15">
      <c r="A157" s="5">
        <v>154</v>
      </c>
      <c r="B157" s="5" t="str">
        <f t="shared" si="5"/>
        <v>一般男子ハンマー投1</v>
      </c>
      <c r="C157" s="5" t="str">
        <f>J157&amp;COUNTIF($J$4:J157,J157)</f>
        <v>川田恒1</v>
      </c>
      <c r="D157" s="5" t="str">
        <f>データ貼付!D155&amp;データ貼付!E155</f>
        <v>一般男子ハンマー投</v>
      </c>
      <c r="E157" s="5">
        <f>データ貼付!G155+ROW()/1000000</f>
        <v>3955.0001569999999</v>
      </c>
      <c r="F157" s="5">
        <f t="shared" si="6"/>
        <v>1</v>
      </c>
      <c r="G157" s="5" t="str">
        <f>データ貼付!A155</f>
        <v>選手権</v>
      </c>
      <c r="H157" s="5" t="str">
        <f>データ貼付!B155</f>
        <v>北見</v>
      </c>
      <c r="I157" s="5">
        <f>データ貼付!C155</f>
        <v>43233</v>
      </c>
      <c r="J157" s="5" t="str">
        <f>データ貼付!F155</f>
        <v>川田恒</v>
      </c>
      <c r="K157" s="5">
        <f>データ貼付!G155</f>
        <v>3955</v>
      </c>
      <c r="L157" s="5" t="str">
        <f>データ貼付!H155</f>
        <v>決</v>
      </c>
      <c r="M157" s="5" t="str">
        <f>データ貼付!I155</f>
        <v>ｵﾎｰﾂｸ陸協(川田)</v>
      </c>
      <c r="N157" s="5" t="str">
        <f>データ貼付!J155</f>
        <v>般</v>
      </c>
      <c r="O157" s="5">
        <f>データ貼付!K155</f>
        <v>0</v>
      </c>
    </row>
    <row r="158" spans="1:15" x14ac:dyDescent="0.15">
      <c r="A158" s="5">
        <v>155</v>
      </c>
      <c r="B158" s="5" t="str">
        <f t="shared" si="5"/>
        <v>高校男子ハンマー投11</v>
      </c>
      <c r="C158" s="5" t="str">
        <f>J158&amp;COUNTIF($J$4:J158,J158)</f>
        <v>中村拓斗1</v>
      </c>
      <c r="D158" s="5" t="str">
        <f>データ貼付!D156&amp;データ貼付!E156</f>
        <v>高校男子ハンマー投</v>
      </c>
      <c r="E158" s="5">
        <f>データ貼付!G156+ROW()/1000000</f>
        <v>1816.0001580000001</v>
      </c>
      <c r="F158" s="5">
        <f t="shared" si="6"/>
        <v>11</v>
      </c>
      <c r="G158" s="5" t="str">
        <f>データ貼付!A156</f>
        <v>高体連新人</v>
      </c>
      <c r="H158" s="5" t="str">
        <f>データ貼付!B156</f>
        <v>網走</v>
      </c>
      <c r="I158" s="5">
        <f>データ貼付!C156</f>
        <v>43336</v>
      </c>
      <c r="J158" s="5" t="str">
        <f>データ貼付!F156</f>
        <v>中村拓斗</v>
      </c>
      <c r="K158" s="5">
        <f>データ貼付!G156</f>
        <v>1816</v>
      </c>
      <c r="L158" s="5" t="str">
        <f>データ貼付!H156</f>
        <v>決</v>
      </c>
      <c r="M158" s="5" t="str">
        <f>データ貼付!I156</f>
        <v>美幌髙</v>
      </c>
      <c r="N158" s="5">
        <f>データ貼付!J156</f>
        <v>2</v>
      </c>
      <c r="O158" s="5">
        <f>データ貼付!K156</f>
        <v>0</v>
      </c>
    </row>
    <row r="159" spans="1:15" x14ac:dyDescent="0.15">
      <c r="A159" s="5">
        <v>156</v>
      </c>
      <c r="B159" s="5" t="str">
        <f t="shared" si="5"/>
        <v>高校男子ハンマー投7</v>
      </c>
      <c r="C159" s="5" t="str">
        <f>J159&amp;COUNTIF($J$4:J159,J159)</f>
        <v>飯塚拓斗1</v>
      </c>
      <c r="D159" s="5" t="str">
        <f>データ貼付!D157&amp;データ貼付!E157</f>
        <v>高校男子ハンマー投</v>
      </c>
      <c r="E159" s="5">
        <f>データ貼付!G157+ROW()/1000000</f>
        <v>2875.0001590000002</v>
      </c>
      <c r="F159" s="5">
        <f t="shared" si="6"/>
        <v>7</v>
      </c>
      <c r="G159" s="5" t="str">
        <f>データ貼付!A157</f>
        <v>フィールド記録会</v>
      </c>
      <c r="H159" s="5" t="str">
        <f>データ貼付!B157</f>
        <v>網走</v>
      </c>
      <c r="I159" s="5">
        <f>データ貼付!C157</f>
        <v>43233</v>
      </c>
      <c r="J159" s="5" t="str">
        <f>データ貼付!F157</f>
        <v>飯塚拓斗</v>
      </c>
      <c r="K159" s="5">
        <f>データ貼付!G157</f>
        <v>2875</v>
      </c>
      <c r="L159" s="5" t="str">
        <f>データ貼付!H157</f>
        <v>決</v>
      </c>
      <c r="M159" s="5" t="str">
        <f>データ貼付!I157</f>
        <v>網走南ヶ丘高</v>
      </c>
      <c r="N159" s="5">
        <f>データ貼付!J157</f>
        <v>3</v>
      </c>
      <c r="O159" s="5">
        <f>データ貼付!K157</f>
        <v>0</v>
      </c>
    </row>
    <row r="160" spans="1:15" x14ac:dyDescent="0.15">
      <c r="A160" s="5">
        <v>157</v>
      </c>
      <c r="B160" s="5" t="str">
        <f t="shared" si="5"/>
        <v>高校男子ハンマー投3</v>
      </c>
      <c r="C160" s="5" t="str">
        <f>J160&amp;COUNTIF($J$4:J160,J160)</f>
        <v>目黒智也1</v>
      </c>
      <c r="D160" s="5" t="str">
        <f>データ貼付!D158&amp;データ貼付!E158</f>
        <v>高校男子ハンマー投</v>
      </c>
      <c r="E160" s="5">
        <f>データ貼付!G158+ROW()/1000000</f>
        <v>3715.0001600000001</v>
      </c>
      <c r="F160" s="5">
        <f t="shared" si="6"/>
        <v>3</v>
      </c>
      <c r="G160" s="5" t="str">
        <f>データ貼付!A158</f>
        <v>高体連新人</v>
      </c>
      <c r="H160" s="5" t="str">
        <f>データ貼付!B158</f>
        <v>網走</v>
      </c>
      <c r="I160" s="5">
        <f>データ貼付!C158</f>
        <v>43336</v>
      </c>
      <c r="J160" s="5" t="str">
        <f>データ貼付!F158</f>
        <v>目黒智也</v>
      </c>
      <c r="K160" s="5">
        <f>データ貼付!G158</f>
        <v>3715</v>
      </c>
      <c r="L160" s="5" t="str">
        <f>データ貼付!H158</f>
        <v>決</v>
      </c>
      <c r="M160" s="5" t="str">
        <f>データ貼付!I158</f>
        <v>斜里髙</v>
      </c>
      <c r="N160" s="5">
        <f>データ貼付!J158</f>
        <v>1</v>
      </c>
      <c r="O160" s="5">
        <f>データ貼付!K158</f>
        <v>0</v>
      </c>
    </row>
    <row r="161" spans="1:15" x14ac:dyDescent="0.15">
      <c r="A161" s="5">
        <v>158</v>
      </c>
      <c r="B161" s="5" t="str">
        <f t="shared" si="5"/>
        <v>高校男子ハンマー投10</v>
      </c>
      <c r="C161" s="5" t="str">
        <f>J161&amp;COUNTIF($J$4:J161,J161)</f>
        <v>髙嶋祐太1</v>
      </c>
      <c r="D161" s="5" t="str">
        <f>データ貼付!D159&amp;データ貼付!E159</f>
        <v>高校男子ハンマー投</v>
      </c>
      <c r="E161" s="5">
        <f>データ貼付!G159+ROW()/1000000</f>
        <v>2256.0001609999999</v>
      </c>
      <c r="F161" s="5">
        <f t="shared" si="6"/>
        <v>10</v>
      </c>
      <c r="G161" s="5" t="str">
        <f>データ貼付!A159</f>
        <v>高体連新人</v>
      </c>
      <c r="H161" s="5" t="str">
        <f>データ貼付!B159</f>
        <v>網走</v>
      </c>
      <c r="I161" s="5">
        <f>データ貼付!C159</f>
        <v>43336</v>
      </c>
      <c r="J161" s="5" t="str">
        <f>データ貼付!F159</f>
        <v>髙嶋祐太</v>
      </c>
      <c r="K161" s="5">
        <f>データ貼付!G159</f>
        <v>2256</v>
      </c>
      <c r="L161" s="5" t="str">
        <f>データ貼付!H159</f>
        <v>決</v>
      </c>
      <c r="M161" s="5" t="str">
        <f>データ貼付!I159</f>
        <v>遠軽髙</v>
      </c>
      <c r="N161" s="5">
        <f>データ貼付!J159</f>
        <v>1</v>
      </c>
      <c r="O161" s="5">
        <f>データ貼付!K159</f>
        <v>0</v>
      </c>
    </row>
    <row r="162" spans="1:15" x14ac:dyDescent="0.15">
      <c r="A162" s="5">
        <v>159</v>
      </c>
      <c r="B162" s="5" t="str">
        <f t="shared" si="5"/>
        <v>高校男子やり投24</v>
      </c>
      <c r="C162" s="5" t="str">
        <f>J162&amp;COUNTIF($J$4:J162,J162)</f>
        <v>臼井貴将1</v>
      </c>
      <c r="D162" s="5" t="str">
        <f>データ貼付!D160&amp;データ貼付!E160</f>
        <v>高校男子やり投</v>
      </c>
      <c r="E162" s="5">
        <f>データ貼付!G160+ROW()/1000000</f>
        <v>2863.0001619999998</v>
      </c>
      <c r="F162" s="5">
        <f t="shared" si="6"/>
        <v>24</v>
      </c>
      <c r="G162" s="5" t="str">
        <f>データ貼付!A160</f>
        <v>高体連新人</v>
      </c>
      <c r="H162" s="5" t="str">
        <f>データ貼付!B160</f>
        <v>網走</v>
      </c>
      <c r="I162" s="5">
        <f>データ貼付!C160</f>
        <v>43336</v>
      </c>
      <c r="J162" s="5" t="str">
        <f>データ貼付!F160</f>
        <v>臼井貴将</v>
      </c>
      <c r="K162" s="5">
        <f>データ貼付!G160</f>
        <v>2863</v>
      </c>
      <c r="L162" s="5" t="str">
        <f>データ貼付!H160</f>
        <v>決</v>
      </c>
      <c r="M162" s="5" t="str">
        <f>データ貼付!I160</f>
        <v>網走南ヶ丘髙</v>
      </c>
      <c r="N162" s="5">
        <f>データ貼付!J160</f>
        <v>1</v>
      </c>
      <c r="O162" s="5">
        <f>データ貼付!K160</f>
        <v>0</v>
      </c>
    </row>
    <row r="163" spans="1:15" x14ac:dyDescent="0.15">
      <c r="A163" s="5">
        <v>160</v>
      </c>
      <c r="B163" s="5" t="str">
        <f t="shared" si="5"/>
        <v>高校男子やり投16</v>
      </c>
      <c r="C163" s="5" t="str">
        <f>J163&amp;COUNTIF($J$4:J163,J163)</f>
        <v>雅楽川碧翔1</v>
      </c>
      <c r="D163" s="5" t="str">
        <f>データ貼付!D161&amp;データ貼付!E161</f>
        <v>高校男子やり投</v>
      </c>
      <c r="E163" s="5">
        <f>データ貼付!G161+ROW()/1000000</f>
        <v>3598.0001630000002</v>
      </c>
      <c r="F163" s="5">
        <f t="shared" si="6"/>
        <v>16</v>
      </c>
      <c r="G163" s="5" t="str">
        <f>データ貼付!A161</f>
        <v>高体連新人</v>
      </c>
      <c r="H163" s="5" t="str">
        <f>データ貼付!B161</f>
        <v>網走</v>
      </c>
      <c r="I163" s="5">
        <f>データ貼付!C161</f>
        <v>43336</v>
      </c>
      <c r="J163" s="5" t="str">
        <f>データ貼付!F161</f>
        <v>雅楽川碧翔</v>
      </c>
      <c r="K163" s="5">
        <f>データ貼付!G161</f>
        <v>3598</v>
      </c>
      <c r="L163" s="5" t="str">
        <f>データ貼付!H161</f>
        <v>決</v>
      </c>
      <c r="M163" s="5" t="str">
        <f>データ貼付!I161</f>
        <v>湧別髙</v>
      </c>
      <c r="N163" s="5">
        <f>データ貼付!J161</f>
        <v>2</v>
      </c>
      <c r="O163" s="5">
        <f>データ貼付!K161</f>
        <v>0</v>
      </c>
    </row>
    <row r="164" spans="1:15" x14ac:dyDescent="0.15">
      <c r="A164" s="5">
        <v>161</v>
      </c>
      <c r="B164" s="5" t="str">
        <f t="shared" si="5"/>
        <v>高校女子やり投5</v>
      </c>
      <c r="C164" s="5" t="str">
        <f>J164&amp;COUNTIF($J$4:J164,J164)</f>
        <v>角野友香1</v>
      </c>
      <c r="D164" s="5" t="str">
        <f>データ貼付!D162&amp;データ貼付!E162</f>
        <v>高校女子やり投</v>
      </c>
      <c r="E164" s="5">
        <f>データ貼付!G162+ROW()/1000000</f>
        <v>2853.000164</v>
      </c>
      <c r="F164" s="5">
        <f t="shared" si="6"/>
        <v>5</v>
      </c>
      <c r="G164" s="5" t="str">
        <f>データ貼付!A162</f>
        <v>選手権</v>
      </c>
      <c r="H164" s="5" t="str">
        <f>データ貼付!B162</f>
        <v>北見</v>
      </c>
      <c r="I164" s="5">
        <f>データ貼付!C162</f>
        <v>6.14</v>
      </c>
      <c r="J164" s="5" t="str">
        <f>データ貼付!F162</f>
        <v>角野友香</v>
      </c>
      <c r="K164" s="5">
        <f>データ貼付!G162</f>
        <v>2853</v>
      </c>
      <c r="L164" s="5" t="str">
        <f>データ貼付!H162</f>
        <v>予</v>
      </c>
      <c r="M164" s="5" t="str">
        <f>データ貼付!I162</f>
        <v>紋別高</v>
      </c>
      <c r="N164" s="5">
        <f>データ貼付!J162</f>
        <v>3</v>
      </c>
      <c r="O164" s="5">
        <f>データ貼付!K162</f>
        <v>0</v>
      </c>
    </row>
    <row r="165" spans="1:15" x14ac:dyDescent="0.15">
      <c r="A165" s="5">
        <v>162</v>
      </c>
      <c r="B165" s="5" t="str">
        <f t="shared" si="5"/>
        <v>高校女子やり投15</v>
      </c>
      <c r="C165" s="5" t="str">
        <f>J165&amp;COUNTIF($J$4:J165,J165)</f>
        <v>鬼塚樹香1</v>
      </c>
      <c r="D165" s="5" t="str">
        <f>データ貼付!D163&amp;データ貼付!E163</f>
        <v>高校女子やり投</v>
      </c>
      <c r="E165" s="5">
        <f>データ貼付!G163+ROW()/1000000</f>
        <v>2085.0001649999999</v>
      </c>
      <c r="F165" s="5">
        <f t="shared" si="6"/>
        <v>15</v>
      </c>
      <c r="G165" s="5" t="str">
        <f>データ貼付!A163</f>
        <v>高体連新人</v>
      </c>
      <c r="H165" s="5" t="str">
        <f>データ貼付!B163</f>
        <v>網走</v>
      </c>
      <c r="I165" s="5">
        <f>データ貼付!C163</f>
        <v>43336</v>
      </c>
      <c r="J165" s="5" t="str">
        <f>データ貼付!F163</f>
        <v>鬼塚樹香</v>
      </c>
      <c r="K165" s="5">
        <f>データ貼付!G163</f>
        <v>2085</v>
      </c>
      <c r="L165" s="5" t="str">
        <f>データ貼付!H163</f>
        <v>決</v>
      </c>
      <c r="M165" s="5" t="str">
        <f>データ貼付!I163</f>
        <v>美幌髙</v>
      </c>
      <c r="N165" s="5">
        <f>データ貼付!J163</f>
        <v>1</v>
      </c>
      <c r="O165" s="5">
        <f>データ貼付!K163</f>
        <v>0</v>
      </c>
    </row>
    <row r="166" spans="1:15" x14ac:dyDescent="0.15">
      <c r="A166" s="5">
        <v>163</v>
      </c>
      <c r="B166" s="5" t="str">
        <f t="shared" si="5"/>
        <v>高校男子やり投26</v>
      </c>
      <c r="C166" s="5" t="str">
        <f>J166&amp;COUNTIF($J$4:J166,J166)</f>
        <v>菊地孝太1</v>
      </c>
      <c r="D166" s="5" t="str">
        <f>データ貼付!D164&amp;データ貼付!E164</f>
        <v>高校男子やり投</v>
      </c>
      <c r="E166" s="5">
        <f>データ貼付!G164+ROW()/1000000</f>
        <v>2701.0001659999998</v>
      </c>
      <c r="F166" s="5">
        <f t="shared" si="6"/>
        <v>26</v>
      </c>
      <c r="G166" s="5" t="str">
        <f>データ貼付!A164</f>
        <v>高体連新人</v>
      </c>
      <c r="H166" s="5" t="str">
        <f>データ貼付!B164</f>
        <v>網走</v>
      </c>
      <c r="I166" s="5">
        <f>データ貼付!C164</f>
        <v>43336</v>
      </c>
      <c r="J166" s="5" t="str">
        <f>データ貼付!F164</f>
        <v>菊地孝太</v>
      </c>
      <c r="K166" s="5">
        <f>データ貼付!G164</f>
        <v>2701</v>
      </c>
      <c r="L166" s="5" t="str">
        <f>データ貼付!H164</f>
        <v>決</v>
      </c>
      <c r="M166" s="5" t="str">
        <f>データ貼付!I164</f>
        <v>雄武髙</v>
      </c>
      <c r="N166" s="5">
        <f>データ貼付!J164</f>
        <v>1</v>
      </c>
      <c r="O166" s="5">
        <f>データ貼付!K164</f>
        <v>0</v>
      </c>
    </row>
    <row r="167" spans="1:15" x14ac:dyDescent="0.15">
      <c r="A167" s="5">
        <v>164</v>
      </c>
      <c r="B167" s="5" t="str">
        <f t="shared" si="5"/>
        <v>高校女子やり投17</v>
      </c>
      <c r="C167" s="5" t="str">
        <f>J167&amp;COUNTIF($J$4:J167,J167)</f>
        <v>吉田愛海1</v>
      </c>
      <c r="D167" s="5" t="str">
        <f>データ貼付!D165&amp;データ貼付!E165</f>
        <v>高校女子やり投</v>
      </c>
      <c r="E167" s="5">
        <f>データ貼付!G165+ROW()/1000000</f>
        <v>1707.0001669999999</v>
      </c>
      <c r="F167" s="5">
        <f t="shared" si="6"/>
        <v>17</v>
      </c>
      <c r="G167" s="5" t="str">
        <f>データ貼付!A165</f>
        <v>記録会第2戦</v>
      </c>
      <c r="H167" s="5" t="str">
        <f>データ貼付!B165</f>
        <v>網走</v>
      </c>
      <c r="I167" s="5">
        <f>データ貼付!C165</f>
        <v>43219</v>
      </c>
      <c r="J167" s="5" t="str">
        <f>データ貼付!F165</f>
        <v>吉田愛海</v>
      </c>
      <c r="K167" s="5">
        <f>データ貼付!G165</f>
        <v>1707</v>
      </c>
      <c r="L167" s="5" t="str">
        <f>データ貼付!H165</f>
        <v>決</v>
      </c>
      <c r="M167" s="5" t="str">
        <f>データ貼付!I165</f>
        <v>北見藤女子高</v>
      </c>
      <c r="N167" s="5">
        <f>データ貼付!J165</f>
        <v>3</v>
      </c>
      <c r="O167" s="5">
        <f>データ貼付!K165</f>
        <v>0</v>
      </c>
    </row>
    <row r="168" spans="1:15" x14ac:dyDescent="0.15">
      <c r="A168" s="5">
        <v>165</v>
      </c>
      <c r="B168" s="5" t="str">
        <f t="shared" si="5"/>
        <v>高校男子やり投28</v>
      </c>
      <c r="C168" s="5" t="str">
        <f>J168&amp;COUNTIF($J$4:J168,J168)</f>
        <v>橋田翔1</v>
      </c>
      <c r="D168" s="5" t="str">
        <f>データ貼付!D166&amp;データ貼付!E166</f>
        <v>高校男子やり投</v>
      </c>
      <c r="E168" s="5">
        <f>データ貼付!G166+ROW()/1000000</f>
        <v>2594.000168</v>
      </c>
      <c r="F168" s="5">
        <f t="shared" si="6"/>
        <v>28</v>
      </c>
      <c r="G168" s="5" t="str">
        <f>データ貼付!A166</f>
        <v>選手権</v>
      </c>
      <c r="H168" s="5" t="str">
        <f>データ貼付!B166</f>
        <v>北見</v>
      </c>
      <c r="I168" s="5">
        <f>データ貼付!C166</f>
        <v>43232</v>
      </c>
      <c r="J168" s="5" t="str">
        <f>データ貼付!F166</f>
        <v>橋田翔</v>
      </c>
      <c r="K168" s="5">
        <f>データ貼付!G166</f>
        <v>2594</v>
      </c>
      <c r="L168" s="5" t="str">
        <f>データ貼付!H166</f>
        <v>決</v>
      </c>
      <c r="M168" s="5" t="str">
        <f>データ貼付!I166</f>
        <v>紋別高</v>
      </c>
      <c r="N168" s="5">
        <f>データ貼付!J166</f>
        <v>2</v>
      </c>
      <c r="O168" s="5">
        <f>データ貼付!K166</f>
        <v>0</v>
      </c>
    </row>
    <row r="169" spans="1:15" x14ac:dyDescent="0.15">
      <c r="A169" s="5">
        <v>166</v>
      </c>
      <c r="B169" s="5" t="str">
        <f t="shared" si="5"/>
        <v>高校女子やり投9</v>
      </c>
      <c r="C169" s="5" t="str">
        <f>J169&amp;COUNTIF($J$4:J169,J169)</f>
        <v>金川菜々子1</v>
      </c>
      <c r="D169" s="5" t="str">
        <f>データ貼付!D167&amp;データ貼付!E167</f>
        <v>高校女子やり投</v>
      </c>
      <c r="E169" s="5">
        <f>データ貼付!G167+ROW()/1000000</f>
        <v>2438.0001689999999</v>
      </c>
      <c r="F169" s="5">
        <f t="shared" si="6"/>
        <v>9</v>
      </c>
      <c r="G169" s="5" t="str">
        <f>データ貼付!A167</f>
        <v>記録会第1戦</v>
      </c>
      <c r="H169" s="5" t="str">
        <f>データ貼付!B167</f>
        <v>北見</v>
      </c>
      <c r="I169" s="5">
        <f>データ貼付!C167</f>
        <v>43232</v>
      </c>
      <c r="J169" s="5" t="str">
        <f>データ貼付!F167</f>
        <v>金川菜々子</v>
      </c>
      <c r="K169" s="5">
        <f>データ貼付!G167</f>
        <v>2438</v>
      </c>
      <c r="L169" s="5" t="str">
        <f>データ貼付!H167</f>
        <v>決</v>
      </c>
      <c r="M169" s="5" t="str">
        <f>データ貼付!I167</f>
        <v>湧別高</v>
      </c>
      <c r="N169" s="5">
        <f>データ貼付!J167</f>
        <v>3</v>
      </c>
      <c r="O169" s="5">
        <f>データ貼付!K167</f>
        <v>0</v>
      </c>
    </row>
    <row r="170" spans="1:15" x14ac:dyDescent="0.15">
      <c r="A170" s="5">
        <v>167</v>
      </c>
      <c r="B170" s="5" t="str">
        <f t="shared" si="5"/>
        <v>高校男子やり投34</v>
      </c>
      <c r="C170" s="5" t="str">
        <f>J170&amp;COUNTIF($J$4:J170,J170)</f>
        <v>金澤翼1</v>
      </c>
      <c r="D170" s="5" t="str">
        <f>データ貼付!D168&amp;データ貼付!E168</f>
        <v>高校男子やり投</v>
      </c>
      <c r="E170" s="5">
        <f>データ貼付!G168+ROW()/1000000</f>
        <v>1353.00017</v>
      </c>
      <c r="F170" s="5">
        <f t="shared" si="6"/>
        <v>34</v>
      </c>
      <c r="G170" s="5" t="str">
        <f>データ貼付!A168</f>
        <v>高体連新人</v>
      </c>
      <c r="H170" s="5" t="str">
        <f>データ貼付!B168</f>
        <v>網走</v>
      </c>
      <c r="I170" s="5">
        <f>データ貼付!C168</f>
        <v>43336</v>
      </c>
      <c r="J170" s="5" t="str">
        <f>データ貼付!F168</f>
        <v>金澤翼</v>
      </c>
      <c r="K170" s="5">
        <f>データ貼付!G168</f>
        <v>1353</v>
      </c>
      <c r="L170" s="5" t="str">
        <f>データ貼付!H168</f>
        <v>決</v>
      </c>
      <c r="M170" s="5" t="str">
        <f>データ貼付!I168</f>
        <v>湧別髙</v>
      </c>
      <c r="N170" s="5">
        <f>データ貼付!J168</f>
        <v>1</v>
      </c>
      <c r="O170" s="5">
        <f>データ貼付!K168</f>
        <v>0</v>
      </c>
    </row>
    <row r="171" spans="1:15" x14ac:dyDescent="0.15">
      <c r="A171" s="5">
        <v>168</v>
      </c>
      <c r="B171" s="5" t="str">
        <f t="shared" si="5"/>
        <v>高校男子やり投33</v>
      </c>
      <c r="C171" s="5" t="str">
        <f>J171&amp;COUNTIF($J$4:J171,J171)</f>
        <v>高嶋祐太1</v>
      </c>
      <c r="D171" s="5" t="str">
        <f>データ貼付!D169&amp;データ貼付!E169</f>
        <v>高校男子やり投</v>
      </c>
      <c r="E171" s="5">
        <f>データ貼付!G169+ROW()/1000000</f>
        <v>1806.0001709999999</v>
      </c>
      <c r="F171" s="5">
        <f t="shared" si="6"/>
        <v>33</v>
      </c>
      <c r="G171" s="5" t="str">
        <f>データ貼付!A169</f>
        <v>記録会第1戦</v>
      </c>
      <c r="H171" s="5" t="str">
        <f>データ貼付!B169</f>
        <v>北見</v>
      </c>
      <c r="I171" s="5">
        <f>データ貼付!C169</f>
        <v>43226</v>
      </c>
      <c r="J171" s="5" t="str">
        <f>データ貼付!F169</f>
        <v>高嶋祐太</v>
      </c>
      <c r="K171" s="5">
        <f>データ貼付!G169</f>
        <v>1806</v>
      </c>
      <c r="L171" s="5" t="str">
        <f>データ貼付!H169</f>
        <v>決</v>
      </c>
      <c r="M171" s="5" t="str">
        <f>データ貼付!I169</f>
        <v>遠軽高</v>
      </c>
      <c r="N171" s="5">
        <f>データ貼付!J169</f>
        <v>1</v>
      </c>
      <c r="O171" s="5">
        <f>データ貼付!K169</f>
        <v>0</v>
      </c>
    </row>
    <row r="172" spans="1:15" x14ac:dyDescent="0.15">
      <c r="A172" s="5">
        <v>169</v>
      </c>
      <c r="B172" s="5" t="str">
        <f t="shared" si="5"/>
        <v>高校男子やり投32</v>
      </c>
      <c r="C172" s="5" t="str">
        <f>J172&amp;COUNTIF($J$4:J172,J172)</f>
        <v>佐藤一希1</v>
      </c>
      <c r="D172" s="5" t="str">
        <f>データ貼付!D170&amp;データ貼付!E170</f>
        <v>高校男子やり投</v>
      </c>
      <c r="E172" s="5">
        <f>データ貼付!G170+ROW()/1000000</f>
        <v>1868.000172</v>
      </c>
      <c r="F172" s="5">
        <f t="shared" si="6"/>
        <v>32</v>
      </c>
      <c r="G172" s="5" t="str">
        <f>データ貼付!A170</f>
        <v>選手権</v>
      </c>
      <c r="H172" s="5" t="str">
        <f>データ貼付!B170</f>
        <v>北見</v>
      </c>
      <c r="I172" s="5">
        <f>データ貼付!C170</f>
        <v>43232</v>
      </c>
      <c r="J172" s="5" t="str">
        <f>データ貼付!F170</f>
        <v>佐藤一希</v>
      </c>
      <c r="K172" s="5">
        <f>データ貼付!G170</f>
        <v>1868</v>
      </c>
      <c r="L172" s="5" t="str">
        <f>データ貼付!H170</f>
        <v>決</v>
      </c>
      <c r="M172" s="5" t="str">
        <f>データ貼付!I170</f>
        <v>清里高</v>
      </c>
      <c r="N172" s="5">
        <f>データ貼付!J170</f>
        <v>1</v>
      </c>
      <c r="O172" s="5">
        <f>データ貼付!K170</f>
        <v>0</v>
      </c>
    </row>
    <row r="173" spans="1:15" x14ac:dyDescent="0.15">
      <c r="A173" s="5">
        <v>170</v>
      </c>
      <c r="B173" s="5" t="str">
        <f t="shared" si="5"/>
        <v>高校男子やり投21</v>
      </c>
      <c r="C173" s="5" t="str">
        <f>J173&amp;COUNTIF($J$4:J173,J173)</f>
        <v>佐藤一馬1</v>
      </c>
      <c r="D173" s="5" t="str">
        <f>データ貼付!D171&amp;データ貼付!E171</f>
        <v>高校男子やり投</v>
      </c>
      <c r="E173" s="5">
        <f>データ貼付!G171+ROW()/1000000</f>
        <v>2955.0001729999999</v>
      </c>
      <c r="F173" s="5">
        <f t="shared" si="6"/>
        <v>21</v>
      </c>
      <c r="G173" s="5" t="str">
        <f>データ貼付!A171</f>
        <v>記録会第2戦</v>
      </c>
      <c r="H173" s="5" t="str">
        <f>データ貼付!B171</f>
        <v>網走</v>
      </c>
      <c r="I173" s="5">
        <f>データ貼付!C171</f>
        <v>43226</v>
      </c>
      <c r="J173" s="5" t="str">
        <f>データ貼付!F171</f>
        <v>佐藤一馬</v>
      </c>
      <c r="K173" s="5">
        <f>データ貼付!G171</f>
        <v>2955</v>
      </c>
      <c r="L173" s="5" t="str">
        <f>データ貼付!H171</f>
        <v>決</v>
      </c>
      <c r="M173" s="5" t="str">
        <f>データ貼付!I171</f>
        <v>清里高</v>
      </c>
      <c r="N173" s="5">
        <f>データ貼付!J171</f>
        <v>3</v>
      </c>
      <c r="O173" s="5">
        <f>データ貼付!K171</f>
        <v>0</v>
      </c>
    </row>
    <row r="174" spans="1:15" x14ac:dyDescent="0.15">
      <c r="A174" s="5">
        <v>171</v>
      </c>
      <c r="B174" s="5" t="str">
        <f t="shared" si="5"/>
        <v>高校男子やり投10</v>
      </c>
      <c r="C174" s="5" t="str">
        <f>J174&amp;COUNTIF($J$4:J174,J174)</f>
        <v>三根大侑2</v>
      </c>
      <c r="D174" s="5" t="str">
        <f>データ貼付!D172&amp;データ貼付!E172</f>
        <v>高校男子やり投</v>
      </c>
      <c r="E174" s="5">
        <f>データ貼付!G172+ROW()/1000000</f>
        <v>3939.0001739999998</v>
      </c>
      <c r="F174" s="5">
        <f t="shared" si="6"/>
        <v>10</v>
      </c>
      <c r="G174" s="5" t="str">
        <f>データ貼付!A172</f>
        <v>選手権</v>
      </c>
      <c r="H174" s="5" t="str">
        <f>データ貼付!B172</f>
        <v>北見</v>
      </c>
      <c r="I174" s="5">
        <f>データ貼付!C172</f>
        <v>43219</v>
      </c>
      <c r="J174" s="5" t="str">
        <f>データ貼付!F172</f>
        <v>三根大侑</v>
      </c>
      <c r="K174" s="5">
        <f>データ貼付!G172</f>
        <v>3939</v>
      </c>
      <c r="L174" s="5" t="str">
        <f>データ貼付!H172</f>
        <v>決</v>
      </c>
      <c r="M174" s="5" t="str">
        <f>データ貼付!I172</f>
        <v>美幌高</v>
      </c>
      <c r="N174" s="5">
        <f>データ貼付!J172</f>
        <v>2</v>
      </c>
      <c r="O174" s="5">
        <f>データ貼付!K172</f>
        <v>0</v>
      </c>
    </row>
    <row r="175" spans="1:15" x14ac:dyDescent="0.15">
      <c r="A175" s="5">
        <v>172</v>
      </c>
      <c r="B175" s="5" t="str">
        <f t="shared" si="5"/>
        <v>高校男子やり投14</v>
      </c>
      <c r="C175" s="5" t="str">
        <f>J175&amp;COUNTIF($J$4:J175,J175)</f>
        <v>三塚侑輝1</v>
      </c>
      <c r="D175" s="5" t="str">
        <f>データ貼付!D173&amp;データ貼付!E173</f>
        <v>高校男子やり投</v>
      </c>
      <c r="E175" s="5">
        <f>データ貼付!G173+ROW()/1000000</f>
        <v>3699.0001750000001</v>
      </c>
      <c r="F175" s="5">
        <f t="shared" si="6"/>
        <v>14</v>
      </c>
      <c r="G175" s="5" t="str">
        <f>データ貼付!A173</f>
        <v>高体連支部</v>
      </c>
      <c r="H175" s="5" t="str">
        <f>データ貼付!B173</f>
        <v>北見</v>
      </c>
      <c r="I175" s="5">
        <f>データ貼付!C173</f>
        <v>43244</v>
      </c>
      <c r="J175" s="5" t="str">
        <f>データ貼付!F173</f>
        <v>三塚侑輝</v>
      </c>
      <c r="K175" s="5">
        <f>データ貼付!G173</f>
        <v>3699</v>
      </c>
      <c r="L175" s="5" t="str">
        <f>データ貼付!H173</f>
        <v>決</v>
      </c>
      <c r="M175" s="5" t="str">
        <f>データ貼付!I173</f>
        <v>網走桂陽高</v>
      </c>
      <c r="N175" s="5">
        <f>データ貼付!J173</f>
        <v>3</v>
      </c>
      <c r="O175" s="5">
        <f>データ貼付!K173</f>
        <v>0</v>
      </c>
    </row>
    <row r="176" spans="1:15" x14ac:dyDescent="0.15">
      <c r="A176" s="5">
        <v>173</v>
      </c>
      <c r="B176" s="5" t="str">
        <f t="shared" si="5"/>
        <v>高校男子やり投30</v>
      </c>
      <c r="C176" s="5" t="str">
        <f>J176&amp;COUNTIF($J$4:J176,J176)</f>
        <v>山田翔也1</v>
      </c>
      <c r="D176" s="5" t="str">
        <f>データ貼付!D174&amp;データ貼付!E174</f>
        <v>高校男子やり投</v>
      </c>
      <c r="E176" s="5">
        <f>データ貼付!G174+ROW()/1000000</f>
        <v>2030.000176</v>
      </c>
      <c r="F176" s="5">
        <f t="shared" si="6"/>
        <v>30</v>
      </c>
      <c r="G176" s="5" t="str">
        <f>データ貼付!A174</f>
        <v>高体連新人</v>
      </c>
      <c r="H176" s="5" t="str">
        <f>データ貼付!B174</f>
        <v>網走</v>
      </c>
      <c r="I176" s="5">
        <f>データ貼付!C174</f>
        <v>43336</v>
      </c>
      <c r="J176" s="5" t="str">
        <f>データ貼付!F174</f>
        <v>山田翔也</v>
      </c>
      <c r="K176" s="5">
        <f>データ貼付!G174</f>
        <v>2030</v>
      </c>
      <c r="L176" s="5" t="str">
        <f>データ貼付!H174</f>
        <v>決</v>
      </c>
      <c r="M176" s="5" t="str">
        <f>データ貼付!I174</f>
        <v>紋別髙</v>
      </c>
      <c r="N176" s="5">
        <f>データ貼付!J174</f>
        <v>1</v>
      </c>
      <c r="O176" s="5">
        <f>データ貼付!K174</f>
        <v>0</v>
      </c>
    </row>
    <row r="177" spans="1:15" x14ac:dyDescent="0.15">
      <c r="A177" s="5">
        <v>174</v>
      </c>
      <c r="B177" s="5" t="str">
        <f t="shared" si="5"/>
        <v>高校女子やり投8</v>
      </c>
      <c r="C177" s="5" t="str">
        <f>J177&amp;COUNTIF($J$4:J177,J177)</f>
        <v>篠崎美咲1</v>
      </c>
      <c r="D177" s="5" t="str">
        <f>データ貼付!D175&amp;データ貼付!E175</f>
        <v>高校女子やり投</v>
      </c>
      <c r="E177" s="5">
        <f>データ貼付!G175+ROW()/1000000</f>
        <v>2488.0001769999999</v>
      </c>
      <c r="F177" s="5">
        <f t="shared" si="6"/>
        <v>8</v>
      </c>
      <c r="G177" s="5" t="str">
        <f>データ貼付!A175</f>
        <v>高体連支部</v>
      </c>
      <c r="H177" s="5" t="str">
        <f>データ貼付!B175</f>
        <v>北見</v>
      </c>
      <c r="I177" s="5">
        <f>データ貼付!C175</f>
        <v>43245</v>
      </c>
      <c r="J177" s="5" t="str">
        <f>データ貼付!F175</f>
        <v>篠崎美咲</v>
      </c>
      <c r="K177" s="5">
        <f>データ貼付!G175</f>
        <v>2488</v>
      </c>
      <c r="L177" s="5" t="str">
        <f>データ貼付!H175</f>
        <v>決</v>
      </c>
      <c r="M177" s="5" t="str">
        <f>データ貼付!I175</f>
        <v>北見藤高</v>
      </c>
      <c r="N177" s="5">
        <f>データ貼付!J175</f>
        <v>1</v>
      </c>
      <c r="O177" s="5">
        <f>データ貼付!K175</f>
        <v>0</v>
      </c>
    </row>
    <row r="178" spans="1:15" x14ac:dyDescent="0.15">
      <c r="A178" s="5">
        <v>175</v>
      </c>
      <c r="B178" s="5" t="str">
        <f t="shared" si="5"/>
        <v>高校男子やり投22</v>
      </c>
      <c r="C178" s="5" t="str">
        <f>J178&amp;COUNTIF($J$4:J178,J178)</f>
        <v>若木貴陽1</v>
      </c>
      <c r="D178" s="5" t="str">
        <f>データ貼付!D176&amp;データ貼付!E176</f>
        <v>高校男子やり投</v>
      </c>
      <c r="E178" s="5">
        <f>データ貼付!G176+ROW()/1000000</f>
        <v>2945.0001779999998</v>
      </c>
      <c r="F178" s="5">
        <f t="shared" si="6"/>
        <v>22</v>
      </c>
      <c r="G178" s="5" t="str">
        <f>データ貼付!A176</f>
        <v>高体連新人</v>
      </c>
      <c r="H178" s="5" t="str">
        <f>データ貼付!B176</f>
        <v>網走</v>
      </c>
      <c r="I178" s="5">
        <f>データ貼付!C176</f>
        <v>43336</v>
      </c>
      <c r="J178" s="5" t="str">
        <f>データ貼付!F176</f>
        <v>若木貴陽</v>
      </c>
      <c r="K178" s="5">
        <f>データ貼付!G176</f>
        <v>2945</v>
      </c>
      <c r="L178" s="5" t="str">
        <f>データ貼付!H176</f>
        <v>決</v>
      </c>
      <c r="M178" s="5" t="str">
        <f>データ貼付!I176</f>
        <v>斜里髙</v>
      </c>
      <c r="N178" s="5">
        <f>データ貼付!J176</f>
        <v>1</v>
      </c>
      <c r="O178" s="5">
        <f>データ貼付!K176</f>
        <v>0</v>
      </c>
    </row>
    <row r="179" spans="1:15" x14ac:dyDescent="0.15">
      <c r="A179" s="5">
        <v>176</v>
      </c>
      <c r="B179" s="5" t="str">
        <f t="shared" si="5"/>
        <v>高校女子やり投10</v>
      </c>
      <c r="C179" s="5" t="str">
        <f>J179&amp;COUNTIF($J$4:J179,J179)</f>
        <v>小原愛未1</v>
      </c>
      <c r="D179" s="5" t="str">
        <f>データ貼付!D177&amp;データ貼付!E177</f>
        <v>高校女子やり投</v>
      </c>
      <c r="E179" s="5">
        <f>データ貼付!G177+ROW()/1000000</f>
        <v>2405.0001790000001</v>
      </c>
      <c r="F179" s="5">
        <f t="shared" si="6"/>
        <v>10</v>
      </c>
      <c r="G179" s="5" t="str">
        <f>データ貼付!A177</f>
        <v>記録会第4戦</v>
      </c>
      <c r="H179" s="5" t="str">
        <f>データ貼付!B177</f>
        <v>網走</v>
      </c>
      <c r="I179" s="5">
        <f>データ貼付!C177</f>
        <v>43317</v>
      </c>
      <c r="J179" s="5" t="str">
        <f>データ貼付!F177</f>
        <v>小原愛未</v>
      </c>
      <c r="K179" s="5">
        <f>データ貼付!G177</f>
        <v>2405</v>
      </c>
      <c r="L179" s="5" t="str">
        <f>データ貼付!H177</f>
        <v>決</v>
      </c>
      <c r="M179" s="5" t="str">
        <f>データ貼付!I177</f>
        <v>常呂高</v>
      </c>
      <c r="N179" s="5">
        <f>データ貼付!J177</f>
        <v>1</v>
      </c>
      <c r="O179" s="5">
        <f>データ貼付!K177</f>
        <v>0</v>
      </c>
    </row>
    <row r="180" spans="1:15" x14ac:dyDescent="0.15">
      <c r="A180" s="5">
        <v>177</v>
      </c>
      <c r="B180" s="5" t="str">
        <f t="shared" si="5"/>
        <v>高校男子やり投5</v>
      </c>
      <c r="C180" s="5" t="str">
        <f>J180&amp;COUNTIF($J$4:J180,J180)</f>
        <v>小田彩人1</v>
      </c>
      <c r="D180" s="5" t="str">
        <f>データ貼付!D178&amp;データ貼付!E178</f>
        <v>高校男子やり投</v>
      </c>
      <c r="E180" s="5">
        <f>データ貼付!G178+ROW()/1000000</f>
        <v>4683.00018</v>
      </c>
      <c r="F180" s="5">
        <f t="shared" si="6"/>
        <v>5</v>
      </c>
      <c r="G180" s="5" t="str">
        <f>データ貼付!A178</f>
        <v>記録会第2戦</v>
      </c>
      <c r="H180" s="5" t="str">
        <f>データ貼付!B178</f>
        <v>網走</v>
      </c>
      <c r="I180" s="5">
        <f>データ貼付!C178</f>
        <v>43232</v>
      </c>
      <c r="J180" s="5" t="str">
        <f>データ貼付!F178</f>
        <v>小田彩人</v>
      </c>
      <c r="K180" s="5">
        <f>データ貼付!G178</f>
        <v>4683</v>
      </c>
      <c r="L180" s="5" t="str">
        <f>データ貼付!H178</f>
        <v>決</v>
      </c>
      <c r="M180" s="5" t="str">
        <f>データ貼付!I178</f>
        <v>北見北斗高</v>
      </c>
      <c r="N180" s="5">
        <f>データ貼付!J178</f>
        <v>3</v>
      </c>
      <c r="O180" s="5">
        <f>データ貼付!K178</f>
        <v>0</v>
      </c>
    </row>
    <row r="181" spans="1:15" x14ac:dyDescent="0.15">
      <c r="A181" s="5">
        <v>178</v>
      </c>
      <c r="B181" s="5" t="str">
        <f t="shared" si="5"/>
        <v>高校女子やり投3</v>
      </c>
      <c r="C181" s="5" t="str">
        <f>J181&amp;COUNTIF($J$4:J181,J181)</f>
        <v>小野れい菜1</v>
      </c>
      <c r="D181" s="5" t="str">
        <f>データ貼付!D179&amp;データ貼付!E179</f>
        <v>高校女子やり投</v>
      </c>
      <c r="E181" s="5">
        <f>データ貼付!G179+ROW()/1000000</f>
        <v>3079.0001809999999</v>
      </c>
      <c r="F181" s="5">
        <f t="shared" si="6"/>
        <v>3</v>
      </c>
      <c r="G181" s="5" t="str">
        <f>データ貼付!A179</f>
        <v>高体連支部</v>
      </c>
      <c r="H181" s="5" t="str">
        <f>データ貼付!B179</f>
        <v>北見</v>
      </c>
      <c r="I181" s="5">
        <f>データ貼付!C179</f>
        <v>43245</v>
      </c>
      <c r="J181" s="5" t="str">
        <f>データ貼付!F179</f>
        <v>小野れい菜</v>
      </c>
      <c r="K181" s="5">
        <f>データ貼付!G179</f>
        <v>3079</v>
      </c>
      <c r="L181" s="5" t="str">
        <f>データ貼付!H179</f>
        <v>決</v>
      </c>
      <c r="M181" s="5" t="str">
        <f>データ貼付!I179</f>
        <v>遠軽高</v>
      </c>
      <c r="N181" s="5">
        <f>データ貼付!J179</f>
        <v>3</v>
      </c>
      <c r="O181" s="5">
        <f>データ貼付!K179</f>
        <v>0</v>
      </c>
    </row>
    <row r="182" spans="1:15" x14ac:dyDescent="0.15">
      <c r="A182" s="5">
        <v>179</v>
      </c>
      <c r="B182" s="5" t="str">
        <f t="shared" si="5"/>
        <v>高校女子やり投16</v>
      </c>
      <c r="C182" s="5" t="str">
        <f>J182&amp;COUNTIF($J$4:J182,J182)</f>
        <v>小野寺琉奈1</v>
      </c>
      <c r="D182" s="5" t="str">
        <f>データ貼付!D180&amp;データ貼付!E180</f>
        <v>高校女子やり投</v>
      </c>
      <c r="E182" s="5">
        <f>データ貼付!G180+ROW()/1000000</f>
        <v>1846.000182</v>
      </c>
      <c r="F182" s="5">
        <f t="shared" si="6"/>
        <v>16</v>
      </c>
      <c r="G182" s="5" t="str">
        <f>データ貼付!A180</f>
        <v>高体連新人</v>
      </c>
      <c r="H182" s="5" t="str">
        <f>データ貼付!B180</f>
        <v>網走</v>
      </c>
      <c r="I182" s="5">
        <f>データ貼付!C180</f>
        <v>43336</v>
      </c>
      <c r="J182" s="5" t="str">
        <f>データ貼付!F180</f>
        <v>小野寺琉奈</v>
      </c>
      <c r="K182" s="5">
        <f>データ貼付!G180</f>
        <v>1846</v>
      </c>
      <c r="L182" s="5" t="str">
        <f>データ貼付!H180</f>
        <v>決</v>
      </c>
      <c r="M182" s="5" t="str">
        <f>データ貼付!I180</f>
        <v>紋別髙</v>
      </c>
      <c r="N182" s="5">
        <f>データ貼付!J180</f>
        <v>2</v>
      </c>
      <c r="O182" s="5">
        <f>データ貼付!K180</f>
        <v>0</v>
      </c>
    </row>
    <row r="183" spans="1:15" x14ac:dyDescent="0.15">
      <c r="A183" s="5">
        <v>180</v>
      </c>
      <c r="B183" s="5" t="str">
        <f t="shared" si="5"/>
        <v>一般男子やり投1</v>
      </c>
      <c r="C183" s="5" t="str">
        <f>J183&amp;COUNTIF($J$4:J183,J183)</f>
        <v>松橋龍平1</v>
      </c>
      <c r="D183" s="5" t="str">
        <f>データ貼付!D181&amp;データ貼付!E181</f>
        <v>一般男子やり投</v>
      </c>
      <c r="E183" s="5">
        <f>データ貼付!G181+ROW()/1000000</f>
        <v>3747.0001830000001</v>
      </c>
      <c r="F183" s="5">
        <f t="shared" si="6"/>
        <v>1</v>
      </c>
      <c r="G183" s="5" t="str">
        <f>データ貼付!A181</f>
        <v>記録会第2戦</v>
      </c>
      <c r="H183" s="5" t="str">
        <f>データ貼付!B181</f>
        <v>北見</v>
      </c>
      <c r="I183" s="5">
        <f>データ貼付!C181</f>
        <v>43226</v>
      </c>
      <c r="J183" s="5" t="str">
        <f>データ貼付!F181</f>
        <v>松橋龍平</v>
      </c>
      <c r="K183" s="5">
        <f>データ貼付!G181</f>
        <v>3747</v>
      </c>
      <c r="L183" s="5" t="str">
        <f>データ貼付!H181</f>
        <v>決</v>
      </c>
      <c r="M183" s="5" t="str">
        <f>データ貼付!I181</f>
        <v>ｵﾎｰﾂｸ陸協(川田)</v>
      </c>
      <c r="N183" s="5" t="str">
        <f>データ貼付!J181</f>
        <v>般</v>
      </c>
      <c r="O183" s="5">
        <f>データ貼付!K181</f>
        <v>0</v>
      </c>
    </row>
    <row r="184" spans="1:15" x14ac:dyDescent="0.15">
      <c r="A184" s="5">
        <v>181</v>
      </c>
      <c r="B184" s="5" t="str">
        <f t="shared" si="5"/>
        <v>高校男子やり投3</v>
      </c>
      <c r="C184" s="5" t="str">
        <f>J184&amp;COUNTIF($J$4:J184,J184)</f>
        <v>松原唯人1</v>
      </c>
      <c r="D184" s="5" t="str">
        <f>データ貼付!D182&amp;データ貼付!E182</f>
        <v>高校男子やり投</v>
      </c>
      <c r="E184" s="5">
        <f>データ貼付!G182+ROW()/1000000</f>
        <v>4873.0001840000004</v>
      </c>
      <c r="F184" s="5">
        <f t="shared" si="6"/>
        <v>3</v>
      </c>
      <c r="G184" s="5" t="str">
        <f>データ貼付!A182</f>
        <v>記録会第2戦</v>
      </c>
      <c r="H184" s="5" t="str">
        <f>データ貼付!B182</f>
        <v>網走</v>
      </c>
      <c r="I184" s="5">
        <f>データ貼付!C182</f>
        <v>43226</v>
      </c>
      <c r="J184" s="5" t="str">
        <f>データ貼付!F182</f>
        <v>松原唯人</v>
      </c>
      <c r="K184" s="5">
        <f>データ貼付!G182</f>
        <v>4873</v>
      </c>
      <c r="L184" s="5" t="str">
        <f>データ貼付!H182</f>
        <v>決</v>
      </c>
      <c r="M184" s="5" t="str">
        <f>データ貼付!I182</f>
        <v>遠軽高</v>
      </c>
      <c r="N184" s="5">
        <f>データ貼付!J182</f>
        <v>3</v>
      </c>
      <c r="O184" s="5">
        <f>データ貼付!K182</f>
        <v>0</v>
      </c>
    </row>
    <row r="185" spans="1:15" x14ac:dyDescent="0.15">
      <c r="A185" s="5">
        <v>182</v>
      </c>
      <c r="B185" s="5" t="str">
        <f t="shared" si="5"/>
        <v>高校女子やり投19</v>
      </c>
      <c r="C185" s="5" t="str">
        <f>J185&amp;COUNTIF($J$4:J185,J185)</f>
        <v>松原麗1</v>
      </c>
      <c r="D185" s="5" t="str">
        <f>データ貼付!D183&amp;データ貼付!E183</f>
        <v>高校女子やり投</v>
      </c>
      <c r="E185" s="5">
        <f>データ貼付!G183+ROW()/1000000</f>
        <v>1563.0001850000001</v>
      </c>
      <c r="F185" s="5">
        <f t="shared" si="6"/>
        <v>19</v>
      </c>
      <c r="G185" s="5" t="str">
        <f>データ貼付!A183</f>
        <v>高体連支部</v>
      </c>
      <c r="H185" s="5" t="str">
        <f>データ貼付!B183</f>
        <v>北見</v>
      </c>
      <c r="I185" s="5">
        <f>データ貼付!C183</f>
        <v>43245</v>
      </c>
      <c r="J185" s="5" t="str">
        <f>データ貼付!F183</f>
        <v>松原麗</v>
      </c>
      <c r="K185" s="5">
        <f>データ貼付!G183</f>
        <v>1563</v>
      </c>
      <c r="L185" s="5" t="str">
        <f>データ貼付!H183</f>
        <v>決</v>
      </c>
      <c r="M185" s="5" t="str">
        <f>データ貼付!I183</f>
        <v>遠軽高</v>
      </c>
      <c r="N185" s="5">
        <f>データ貼付!J183</f>
        <v>1</v>
      </c>
      <c r="O185" s="5">
        <f>データ貼付!K183</f>
        <v>0</v>
      </c>
    </row>
    <row r="186" spans="1:15" x14ac:dyDescent="0.15">
      <c r="A186" s="5">
        <v>183</v>
      </c>
      <c r="B186" s="5" t="str">
        <f t="shared" si="5"/>
        <v>高校女子やり投11</v>
      </c>
      <c r="C186" s="5" t="str">
        <f>J186&amp;COUNTIF($J$4:J186,J186)</f>
        <v>植西優1</v>
      </c>
      <c r="D186" s="5" t="str">
        <f>データ貼付!D184&amp;データ貼付!E184</f>
        <v>高校女子やり投</v>
      </c>
      <c r="E186" s="5">
        <f>データ貼付!G184+ROW()/1000000</f>
        <v>2394.0001860000002</v>
      </c>
      <c r="F186" s="5">
        <f t="shared" si="6"/>
        <v>11</v>
      </c>
      <c r="G186" s="5" t="str">
        <f>データ貼付!A184</f>
        <v>高体連支部</v>
      </c>
      <c r="H186" s="5" t="str">
        <f>データ貼付!B184</f>
        <v>北見</v>
      </c>
      <c r="I186" s="5">
        <f>データ貼付!C184</f>
        <v>43245</v>
      </c>
      <c r="J186" s="5" t="str">
        <f>データ貼付!F184</f>
        <v>植西優</v>
      </c>
      <c r="K186" s="5">
        <f>データ貼付!G184</f>
        <v>2394</v>
      </c>
      <c r="L186" s="5" t="str">
        <f>データ貼付!H184</f>
        <v>決</v>
      </c>
      <c r="M186" s="5" t="str">
        <f>データ貼付!I184</f>
        <v>北見緑陵高</v>
      </c>
      <c r="N186" s="5">
        <f>データ貼付!J184</f>
        <v>3</v>
      </c>
      <c r="O186" s="5">
        <f>データ貼付!K184</f>
        <v>0</v>
      </c>
    </row>
    <row r="187" spans="1:15" x14ac:dyDescent="0.15">
      <c r="A187" s="5">
        <v>184</v>
      </c>
      <c r="B187" s="5" t="str">
        <f t="shared" si="5"/>
        <v>高校女子やり投20</v>
      </c>
      <c r="C187" s="5" t="str">
        <f>J187&amp;COUNTIF($J$4:J187,J187)</f>
        <v>新歩カンセイ1</v>
      </c>
      <c r="D187" s="5" t="str">
        <f>データ貼付!D185&amp;データ貼付!E185</f>
        <v>高校女子やり投</v>
      </c>
      <c r="E187" s="5">
        <f>データ貼付!G185+ROW()/1000000</f>
        <v>1408.0001870000001</v>
      </c>
      <c r="F187" s="5">
        <f t="shared" si="6"/>
        <v>20</v>
      </c>
      <c r="G187" s="5" t="str">
        <f>データ貼付!A185</f>
        <v>高体連新人</v>
      </c>
      <c r="H187" s="5" t="str">
        <f>データ貼付!B185</f>
        <v>網走</v>
      </c>
      <c r="I187" s="5">
        <f>データ貼付!C185</f>
        <v>43336</v>
      </c>
      <c r="J187" s="5" t="str">
        <f>データ貼付!F185</f>
        <v>新歩カンセイ</v>
      </c>
      <c r="K187" s="5">
        <f>データ貼付!G185</f>
        <v>1408</v>
      </c>
      <c r="L187" s="5" t="str">
        <f>データ貼付!H185</f>
        <v>決</v>
      </c>
      <c r="M187" s="5" t="str">
        <f>データ貼付!I185</f>
        <v>北見緑陵髙</v>
      </c>
      <c r="N187" s="5">
        <f>データ貼付!J185</f>
        <v>1</v>
      </c>
      <c r="O187" s="5">
        <f>データ貼付!K185</f>
        <v>0</v>
      </c>
    </row>
    <row r="188" spans="1:15" x14ac:dyDescent="0.15">
      <c r="A188" s="5">
        <v>185</v>
      </c>
      <c r="B188" s="5" t="str">
        <f t="shared" si="5"/>
        <v>高校男子やり投6</v>
      </c>
      <c r="C188" s="5" t="str">
        <f>J188&amp;COUNTIF($J$4:J188,J188)</f>
        <v>森大地1</v>
      </c>
      <c r="D188" s="5" t="str">
        <f>データ貼付!D186&amp;データ貼付!E186</f>
        <v>高校男子やり投</v>
      </c>
      <c r="E188" s="5">
        <f>データ貼付!G186+ROW()/1000000</f>
        <v>4632.000188</v>
      </c>
      <c r="F188" s="5">
        <f t="shared" si="6"/>
        <v>6</v>
      </c>
      <c r="G188" s="5" t="str">
        <f>データ貼付!A186</f>
        <v>選手権</v>
      </c>
      <c r="H188" s="5" t="str">
        <f>データ貼付!B186</f>
        <v>北見</v>
      </c>
      <c r="I188" s="5">
        <f>データ貼付!C186</f>
        <v>43226</v>
      </c>
      <c r="J188" s="5" t="str">
        <f>データ貼付!F186</f>
        <v>森大地</v>
      </c>
      <c r="K188" s="5">
        <f>データ貼付!G186</f>
        <v>4632</v>
      </c>
      <c r="L188" s="5" t="str">
        <f>データ貼付!H186</f>
        <v>決</v>
      </c>
      <c r="M188" s="5" t="str">
        <f>データ貼付!I186</f>
        <v>網走南ヶ丘高</v>
      </c>
      <c r="N188" s="5">
        <f>データ貼付!J186</f>
        <v>3</v>
      </c>
      <c r="O188" s="5">
        <f>データ貼付!K186</f>
        <v>0</v>
      </c>
    </row>
    <row r="189" spans="1:15" x14ac:dyDescent="0.15">
      <c r="A189" s="5">
        <v>186</v>
      </c>
      <c r="B189" s="5" t="str">
        <f t="shared" si="5"/>
        <v>高校男子やり投12</v>
      </c>
      <c r="C189" s="5" t="str">
        <f>J189&amp;COUNTIF($J$4:J189,J189)</f>
        <v>杉本一樹1</v>
      </c>
      <c r="D189" s="5" t="str">
        <f>データ貼付!D187&amp;データ貼付!E187</f>
        <v>高校男子やり投</v>
      </c>
      <c r="E189" s="5">
        <f>データ貼付!G187+ROW()/1000000</f>
        <v>3784.0001889999999</v>
      </c>
      <c r="F189" s="5">
        <f t="shared" si="6"/>
        <v>12</v>
      </c>
      <c r="G189" s="5" t="str">
        <f>データ貼付!A187</f>
        <v>記録会第3戦</v>
      </c>
      <c r="H189" s="5" t="str">
        <f>データ貼付!B187</f>
        <v>北見</v>
      </c>
      <c r="I189" s="5">
        <f>データ貼付!C187</f>
        <v>43297</v>
      </c>
      <c r="J189" s="5" t="str">
        <f>データ貼付!F187</f>
        <v>杉本一樹</v>
      </c>
      <c r="K189" s="5">
        <f>データ貼付!G187</f>
        <v>3784</v>
      </c>
      <c r="L189" s="5" t="str">
        <f>データ貼付!H187</f>
        <v>決</v>
      </c>
      <c r="M189" s="5" t="str">
        <f>データ貼付!I187</f>
        <v>北見北斗高</v>
      </c>
      <c r="N189" s="5">
        <f>データ貼付!J187</f>
        <v>2</v>
      </c>
      <c r="O189" s="5">
        <f>データ貼付!K187</f>
        <v>0</v>
      </c>
    </row>
    <row r="190" spans="1:15" x14ac:dyDescent="0.15">
      <c r="A190" s="5">
        <v>187</v>
      </c>
      <c r="B190" s="5" t="str">
        <f t="shared" si="5"/>
        <v>高校男子やり投13</v>
      </c>
      <c r="C190" s="5" t="str">
        <f>J190&amp;COUNTIF($J$4:J190,J190)</f>
        <v>石塚慎馬1</v>
      </c>
      <c r="D190" s="5" t="str">
        <f>データ貼付!D188&amp;データ貼付!E188</f>
        <v>高校男子やり投</v>
      </c>
      <c r="E190" s="5">
        <f>データ貼付!G188+ROW()/1000000</f>
        <v>3759.0001900000002</v>
      </c>
      <c r="F190" s="5">
        <f t="shared" si="6"/>
        <v>13</v>
      </c>
      <c r="G190" s="5" t="str">
        <f>データ貼付!A188</f>
        <v>高体連新人</v>
      </c>
      <c r="H190" s="5" t="str">
        <f>データ貼付!B188</f>
        <v>網走</v>
      </c>
      <c r="I190" s="5">
        <f>データ貼付!C188</f>
        <v>43336</v>
      </c>
      <c r="J190" s="5" t="str">
        <f>データ貼付!F188</f>
        <v>石塚慎馬</v>
      </c>
      <c r="K190" s="5">
        <f>データ貼付!G188</f>
        <v>3759</v>
      </c>
      <c r="L190" s="5" t="str">
        <f>データ貼付!H188</f>
        <v>決</v>
      </c>
      <c r="M190" s="5" t="str">
        <f>データ貼付!I188</f>
        <v>北見北斗髙</v>
      </c>
      <c r="N190" s="5">
        <f>データ貼付!J188</f>
        <v>1</v>
      </c>
      <c r="O190" s="5">
        <f>データ貼付!K188</f>
        <v>0</v>
      </c>
    </row>
    <row r="191" spans="1:15" x14ac:dyDescent="0.15">
      <c r="A191" s="5">
        <v>188</v>
      </c>
      <c r="B191" s="5" t="str">
        <f t="shared" si="5"/>
        <v>高校男子やり投11</v>
      </c>
      <c r="C191" s="5" t="str">
        <f>J191&amp;COUNTIF($J$4:J191,J191)</f>
        <v>石田大洋1</v>
      </c>
      <c r="D191" s="5" t="str">
        <f>データ貼付!D189&amp;データ貼付!E189</f>
        <v>高校男子やり投</v>
      </c>
      <c r="E191" s="5">
        <f>データ貼付!G189+ROW()/1000000</f>
        <v>3828.0001910000001</v>
      </c>
      <c r="F191" s="5">
        <f t="shared" si="6"/>
        <v>11</v>
      </c>
      <c r="G191" s="5" t="str">
        <f>データ貼付!A189</f>
        <v>記録会第1戦</v>
      </c>
      <c r="H191" s="5" t="str">
        <f>データ貼付!B189</f>
        <v>北見</v>
      </c>
      <c r="I191" s="5">
        <f>データ貼付!C189</f>
        <v>43244</v>
      </c>
      <c r="J191" s="5" t="str">
        <f>データ貼付!F189</f>
        <v>石田大洋</v>
      </c>
      <c r="K191" s="5">
        <f>データ貼付!G189</f>
        <v>3828</v>
      </c>
      <c r="L191" s="5" t="str">
        <f>データ貼付!H189</f>
        <v>決</v>
      </c>
      <c r="M191" s="5" t="str">
        <f>データ貼付!I189</f>
        <v>遠軽高</v>
      </c>
      <c r="N191" s="5">
        <f>データ貼付!J189</f>
        <v>2</v>
      </c>
      <c r="O191" s="5">
        <f>データ貼付!K189</f>
        <v>0</v>
      </c>
    </row>
    <row r="192" spans="1:15" x14ac:dyDescent="0.15">
      <c r="A192" s="5">
        <v>189</v>
      </c>
      <c r="B192" s="5" t="str">
        <f t="shared" si="5"/>
        <v>高校男子やり投9</v>
      </c>
      <c r="C192" s="5" t="str">
        <f>J192&amp;COUNTIF($J$4:J192,J192)</f>
        <v>赤坂玲央1</v>
      </c>
      <c r="D192" s="5" t="str">
        <f>データ貼付!D190&amp;データ貼付!E190</f>
        <v>高校男子やり投</v>
      </c>
      <c r="E192" s="5">
        <f>データ貼付!G190+ROW()/1000000</f>
        <v>4047.000192</v>
      </c>
      <c r="F192" s="5">
        <f t="shared" si="6"/>
        <v>9</v>
      </c>
      <c r="G192" s="5" t="str">
        <f>データ貼付!A190</f>
        <v>記録会第3戦</v>
      </c>
      <c r="H192" s="5" t="str">
        <f>データ貼付!B190</f>
        <v>北見</v>
      </c>
      <c r="I192" s="5">
        <f>データ貼付!C190</f>
        <v>43297</v>
      </c>
      <c r="J192" s="5" t="str">
        <f>データ貼付!F190</f>
        <v>赤坂玲央</v>
      </c>
      <c r="K192" s="5">
        <f>データ貼付!G190</f>
        <v>4047</v>
      </c>
      <c r="L192" s="5" t="str">
        <f>データ貼付!H190</f>
        <v>決</v>
      </c>
      <c r="M192" s="5" t="str">
        <f>データ貼付!I190</f>
        <v>日体大附属高</v>
      </c>
      <c r="N192" s="5">
        <f>データ貼付!J190</f>
        <v>2</v>
      </c>
      <c r="O192" s="5">
        <f>データ貼付!K190</f>
        <v>0</v>
      </c>
    </row>
    <row r="193" spans="1:15" x14ac:dyDescent="0.15">
      <c r="A193" s="5">
        <v>190</v>
      </c>
      <c r="B193" s="5" t="str">
        <f t="shared" si="5"/>
        <v>高校女子やり投4</v>
      </c>
      <c r="C193" s="5" t="str">
        <f>J193&amp;COUNTIF($J$4:J193,J193)</f>
        <v>村上愛1</v>
      </c>
      <c r="D193" s="5" t="str">
        <f>データ貼付!D191&amp;データ貼付!E191</f>
        <v>高校女子やり投</v>
      </c>
      <c r="E193" s="5">
        <f>データ貼付!G191+ROW()/1000000</f>
        <v>3040.0001929999999</v>
      </c>
      <c r="F193" s="5">
        <f t="shared" si="6"/>
        <v>4</v>
      </c>
      <c r="G193" s="5" t="str">
        <f>データ貼付!A191</f>
        <v>記録会第4戦</v>
      </c>
      <c r="H193" s="5" t="str">
        <f>データ貼付!B191</f>
        <v>網走</v>
      </c>
      <c r="I193" s="5">
        <f>データ貼付!C191</f>
        <v>43317</v>
      </c>
      <c r="J193" s="5" t="str">
        <f>データ貼付!F191</f>
        <v>村上愛</v>
      </c>
      <c r="K193" s="5">
        <f>データ貼付!G191</f>
        <v>3040</v>
      </c>
      <c r="L193" s="5" t="str">
        <f>データ貼付!H191</f>
        <v>決</v>
      </c>
      <c r="M193" s="5" t="str">
        <f>データ貼付!I191</f>
        <v>興部高</v>
      </c>
      <c r="N193" s="5">
        <f>データ貼付!J191</f>
        <v>3</v>
      </c>
      <c r="O193" s="5">
        <f>データ貼付!K191</f>
        <v>0</v>
      </c>
    </row>
    <row r="194" spans="1:15" x14ac:dyDescent="0.15">
      <c r="A194" s="5">
        <v>191</v>
      </c>
      <c r="B194" s="5" t="str">
        <f t="shared" si="5"/>
        <v>高校男子やり投23</v>
      </c>
      <c r="C194" s="5" t="str">
        <f>J194&amp;COUNTIF($J$4:J194,J194)</f>
        <v>村田康成1</v>
      </c>
      <c r="D194" s="5" t="str">
        <f>データ貼付!D192&amp;データ貼付!E192</f>
        <v>高校男子やり投</v>
      </c>
      <c r="E194" s="5">
        <f>データ貼付!G192+ROW()/1000000</f>
        <v>2894.0001940000002</v>
      </c>
      <c r="F194" s="5">
        <f t="shared" si="6"/>
        <v>23</v>
      </c>
      <c r="G194" s="5" t="str">
        <f>データ貼付!A192</f>
        <v>記録会第2戦</v>
      </c>
      <c r="H194" s="5" t="str">
        <f>データ貼付!B192</f>
        <v>網走</v>
      </c>
      <c r="I194" s="5">
        <f>データ貼付!C192</f>
        <v>43244</v>
      </c>
      <c r="J194" s="5" t="str">
        <f>データ貼付!F192</f>
        <v>村田康成</v>
      </c>
      <c r="K194" s="5">
        <f>データ貼付!G192</f>
        <v>2894</v>
      </c>
      <c r="L194" s="5" t="str">
        <f>データ貼付!H192</f>
        <v>決</v>
      </c>
      <c r="M194" s="5" t="str">
        <f>データ貼付!I192</f>
        <v>興部高</v>
      </c>
      <c r="N194" s="5">
        <f>データ貼付!J192</f>
        <v>2</v>
      </c>
      <c r="O194" s="5">
        <f>データ貼付!K192</f>
        <v>0</v>
      </c>
    </row>
    <row r="195" spans="1:15" x14ac:dyDescent="0.15">
      <c r="A195" s="5">
        <v>192</v>
      </c>
      <c r="B195" s="5" t="str">
        <f t="shared" si="5"/>
        <v>高校男子やり投20</v>
      </c>
      <c r="C195" s="5" t="str">
        <f>J195&amp;COUNTIF($J$4:J195,J195)</f>
        <v>大井晴貴1</v>
      </c>
      <c r="D195" s="5" t="str">
        <f>データ貼付!D193&amp;データ貼付!E193</f>
        <v>高校男子やり投</v>
      </c>
      <c r="E195" s="5">
        <f>データ貼付!G193+ROW()/1000000</f>
        <v>2956.0001950000001</v>
      </c>
      <c r="F195" s="5">
        <f t="shared" si="6"/>
        <v>20</v>
      </c>
      <c r="G195" s="5" t="str">
        <f>データ貼付!A193</f>
        <v>記録会第1戦</v>
      </c>
      <c r="H195" s="5" t="str">
        <f>データ貼付!B193</f>
        <v>北見</v>
      </c>
      <c r="I195" s="5">
        <f>データ貼付!C193</f>
        <v>43232</v>
      </c>
      <c r="J195" s="5" t="str">
        <f>データ貼付!F193</f>
        <v>大井晴貴</v>
      </c>
      <c r="K195" s="5">
        <f>データ貼付!G193</f>
        <v>2956</v>
      </c>
      <c r="L195" s="5" t="str">
        <f>データ貼付!H193</f>
        <v>決</v>
      </c>
      <c r="M195" s="5" t="str">
        <f>データ貼付!I193</f>
        <v>雄武高</v>
      </c>
      <c r="N195" s="5">
        <f>データ貼付!J193</f>
        <v>3</v>
      </c>
      <c r="O195" s="5">
        <f>データ貼付!K193</f>
        <v>0</v>
      </c>
    </row>
    <row r="196" spans="1:15" x14ac:dyDescent="0.15">
      <c r="A196" s="5">
        <v>193</v>
      </c>
      <c r="B196" s="5" t="str">
        <f t="shared" si="5"/>
        <v>高校男子やり投2</v>
      </c>
      <c r="C196" s="5" t="str">
        <f>J196&amp;COUNTIF($J$4:J196,J196)</f>
        <v>大西由悟1</v>
      </c>
      <c r="D196" s="5" t="str">
        <f>データ貼付!D194&amp;データ貼付!E194</f>
        <v>高校男子やり投</v>
      </c>
      <c r="E196" s="5">
        <f>データ貼付!G194+ROW()/1000000</f>
        <v>5601.000196</v>
      </c>
      <c r="F196" s="5">
        <f t="shared" si="6"/>
        <v>2</v>
      </c>
      <c r="G196" s="5" t="str">
        <f>データ貼付!A194</f>
        <v>高体連支部</v>
      </c>
      <c r="H196" s="5" t="str">
        <f>データ貼付!B194</f>
        <v>北見</v>
      </c>
      <c r="I196" s="5">
        <f>データ貼付!C194</f>
        <v>43244</v>
      </c>
      <c r="J196" s="5" t="str">
        <f>データ貼付!F194</f>
        <v>大西由悟</v>
      </c>
      <c r="K196" s="5">
        <f>データ貼付!G194</f>
        <v>5601</v>
      </c>
      <c r="L196" s="5" t="str">
        <f>データ貼付!H194</f>
        <v>決</v>
      </c>
      <c r="M196" s="5" t="str">
        <f>データ貼付!I194</f>
        <v>網走南ヶ丘高</v>
      </c>
      <c r="N196" s="5">
        <f>データ貼付!J194</f>
        <v>3</v>
      </c>
      <c r="O196" s="5">
        <f>データ貼付!K194</f>
        <v>0</v>
      </c>
    </row>
    <row r="197" spans="1:15" x14ac:dyDescent="0.15">
      <c r="A197" s="5">
        <v>194</v>
      </c>
      <c r="B197" s="5" t="str">
        <f t="shared" ref="B197:B260" si="7">D197&amp;F197</f>
        <v>高校女子やり投18</v>
      </c>
      <c r="C197" s="5" t="str">
        <f>J197&amp;COUNTIF($J$4:J197,J197)</f>
        <v>沢上琴音1</v>
      </c>
      <c r="D197" s="5" t="str">
        <f>データ貼付!D195&amp;データ貼付!E195</f>
        <v>高校女子やり投</v>
      </c>
      <c r="E197" s="5">
        <f>データ貼付!G195+ROW()/1000000</f>
        <v>1623.0001970000001</v>
      </c>
      <c r="F197" s="5">
        <f t="shared" ref="F197:F260" si="8">SUMPRODUCT(($D$4:$D$999=D197)*($E$4:$E$999&gt;E197))+1</f>
        <v>18</v>
      </c>
      <c r="G197" s="5" t="str">
        <f>データ貼付!A195</f>
        <v>フィールド記録会</v>
      </c>
      <c r="H197" s="5" t="str">
        <f>データ貼付!B195</f>
        <v>網走</v>
      </c>
      <c r="I197" s="5">
        <f>データ貼付!C195</f>
        <v>43226</v>
      </c>
      <c r="J197" s="5" t="str">
        <f>データ貼付!F195</f>
        <v>沢上琴音</v>
      </c>
      <c r="K197" s="5">
        <f>データ貼付!G195</f>
        <v>1623</v>
      </c>
      <c r="L197" s="5" t="str">
        <f>データ貼付!H195</f>
        <v>決</v>
      </c>
      <c r="M197" s="5" t="str">
        <f>データ貼付!I195</f>
        <v>網走南ヶ丘高</v>
      </c>
      <c r="N197" s="5">
        <f>データ貼付!J195</f>
        <v>2</v>
      </c>
      <c r="O197" s="5">
        <f>データ貼付!K195</f>
        <v>0</v>
      </c>
    </row>
    <row r="198" spans="1:15" x14ac:dyDescent="0.15">
      <c r="A198" s="5">
        <v>195</v>
      </c>
      <c r="B198" s="5" t="str">
        <f t="shared" si="7"/>
        <v>高校女子やり投6</v>
      </c>
      <c r="C198" s="5" t="str">
        <f>J198&amp;COUNTIF($J$4:J198,J198)</f>
        <v>池谷菜摘子1</v>
      </c>
      <c r="D198" s="5" t="str">
        <f>データ貼付!D196&amp;データ貼付!E196</f>
        <v>高校女子やり投</v>
      </c>
      <c r="E198" s="5">
        <f>データ貼付!G196+ROW()/1000000</f>
        <v>2836.0001980000002</v>
      </c>
      <c r="F198" s="5">
        <f t="shared" si="8"/>
        <v>6</v>
      </c>
      <c r="G198" s="5" t="str">
        <f>データ貼付!A196</f>
        <v>記録会第4戦</v>
      </c>
      <c r="H198" s="5" t="str">
        <f>データ貼付!B196</f>
        <v>網走</v>
      </c>
      <c r="I198" s="5">
        <f>データ貼付!C196</f>
        <v>43317</v>
      </c>
      <c r="J198" s="5" t="str">
        <f>データ貼付!F196</f>
        <v>池谷菜摘子</v>
      </c>
      <c r="K198" s="5">
        <f>データ貼付!G196</f>
        <v>2836</v>
      </c>
      <c r="L198" s="5" t="str">
        <f>データ貼付!H196</f>
        <v>決</v>
      </c>
      <c r="M198" s="5" t="str">
        <f>データ貼付!I196</f>
        <v>北見北斗高</v>
      </c>
      <c r="N198" s="5">
        <f>データ貼付!J196</f>
        <v>1</v>
      </c>
      <c r="O198" s="5">
        <f>データ貼付!K196</f>
        <v>0</v>
      </c>
    </row>
    <row r="199" spans="1:15" x14ac:dyDescent="0.15">
      <c r="A199" s="5">
        <v>196</v>
      </c>
      <c r="B199" s="5" t="str">
        <f t="shared" si="7"/>
        <v>高校男子やり投15</v>
      </c>
      <c r="C199" s="5" t="str">
        <f>J199&amp;COUNTIF($J$4:J199,J199)</f>
        <v>池田尚人1</v>
      </c>
      <c r="D199" s="5" t="str">
        <f>データ貼付!D197&amp;データ貼付!E197</f>
        <v>高校男子やり投</v>
      </c>
      <c r="E199" s="5">
        <f>データ貼付!G197+ROW()/1000000</f>
        <v>3678.0001990000001</v>
      </c>
      <c r="F199" s="5">
        <f t="shared" si="8"/>
        <v>15</v>
      </c>
      <c r="G199" s="5" t="str">
        <f>データ貼付!A197</f>
        <v>選手権</v>
      </c>
      <c r="H199" s="5" t="str">
        <f>データ貼付!B197</f>
        <v>北見</v>
      </c>
      <c r="I199" s="5">
        <f>データ貼付!C197</f>
        <v>43219</v>
      </c>
      <c r="J199" s="5" t="str">
        <f>データ貼付!F197</f>
        <v>池田尚人</v>
      </c>
      <c r="K199" s="5">
        <f>データ貼付!G197</f>
        <v>3678</v>
      </c>
      <c r="L199" s="5" t="str">
        <f>データ貼付!H197</f>
        <v>決</v>
      </c>
      <c r="M199" s="5" t="str">
        <f>データ貼付!I197</f>
        <v>網走桂陽高</v>
      </c>
      <c r="N199" s="5">
        <f>データ貼付!J197</f>
        <v>2</v>
      </c>
      <c r="O199" s="5">
        <f>データ貼付!K197</f>
        <v>0</v>
      </c>
    </row>
    <row r="200" spans="1:15" x14ac:dyDescent="0.15">
      <c r="A200" s="5">
        <v>197</v>
      </c>
      <c r="B200" s="5" t="str">
        <f t="shared" si="7"/>
        <v>高校男子やり投18</v>
      </c>
      <c r="C200" s="5" t="str">
        <f>J200&amp;COUNTIF($J$4:J200,J200)</f>
        <v>中野柊1</v>
      </c>
      <c r="D200" s="5" t="str">
        <f>データ貼付!D198&amp;データ貼付!E198</f>
        <v>高校男子やり投</v>
      </c>
      <c r="E200" s="5">
        <f>データ貼付!G198+ROW()/1000000</f>
        <v>3241.0001999999999</v>
      </c>
      <c r="F200" s="5">
        <f t="shared" si="8"/>
        <v>18</v>
      </c>
      <c r="G200" s="5" t="str">
        <f>データ貼付!A198</f>
        <v>高体連新人</v>
      </c>
      <c r="H200" s="5" t="str">
        <f>データ貼付!B198</f>
        <v>網走</v>
      </c>
      <c r="I200" s="5">
        <f>データ貼付!C198</f>
        <v>43336</v>
      </c>
      <c r="J200" s="5" t="str">
        <f>データ貼付!F198</f>
        <v>中野柊</v>
      </c>
      <c r="K200" s="5">
        <f>データ貼付!G198</f>
        <v>3241</v>
      </c>
      <c r="L200" s="5" t="str">
        <f>データ貼付!H198</f>
        <v>決</v>
      </c>
      <c r="M200" s="5" t="str">
        <f>データ貼付!I198</f>
        <v>網走桂陽髙</v>
      </c>
      <c r="N200" s="5">
        <f>データ貼付!J198</f>
        <v>1</v>
      </c>
      <c r="O200" s="5">
        <f>データ貼付!K198</f>
        <v>0</v>
      </c>
    </row>
    <row r="201" spans="1:15" x14ac:dyDescent="0.15">
      <c r="A201" s="5">
        <v>198</v>
      </c>
      <c r="B201" s="5" t="str">
        <f t="shared" si="7"/>
        <v>高校女子やり投14</v>
      </c>
      <c r="C201" s="5" t="str">
        <f>J201&amp;COUNTIF($J$4:J201,J201)</f>
        <v>天間梨南1</v>
      </c>
      <c r="D201" s="5" t="str">
        <f>データ貼付!D199&amp;データ貼付!E199</f>
        <v>高校女子やり投</v>
      </c>
      <c r="E201" s="5">
        <f>データ貼付!G199+ROW()/1000000</f>
        <v>2201.0002009999998</v>
      </c>
      <c r="F201" s="5">
        <f t="shared" si="8"/>
        <v>14</v>
      </c>
      <c r="G201" s="5" t="str">
        <f>データ貼付!A199</f>
        <v>全道高校</v>
      </c>
      <c r="H201" s="5" t="str">
        <f>データ貼付!B199</f>
        <v>札幌</v>
      </c>
      <c r="I201" s="5">
        <f>データ貼付!C199</f>
        <v>43232</v>
      </c>
      <c r="J201" s="5" t="str">
        <f>データ貼付!F199</f>
        <v>天間梨南</v>
      </c>
      <c r="K201" s="5">
        <f>データ貼付!G199</f>
        <v>2201</v>
      </c>
      <c r="L201" s="5" t="str">
        <f>データ貼付!H199</f>
        <v>決</v>
      </c>
      <c r="M201" s="5" t="str">
        <f>データ貼付!I199</f>
        <v>雄武高</v>
      </c>
      <c r="N201" s="5">
        <f>データ貼付!J199</f>
        <v>3</v>
      </c>
      <c r="O201" s="5">
        <f>データ貼付!K199</f>
        <v>0</v>
      </c>
    </row>
    <row r="202" spans="1:15" x14ac:dyDescent="0.15">
      <c r="A202" s="5">
        <v>199</v>
      </c>
      <c r="B202" s="5" t="str">
        <f t="shared" si="7"/>
        <v>高校男子やり投17</v>
      </c>
      <c r="C202" s="5" t="str">
        <f>J202&amp;COUNTIF($J$4:J202,J202)</f>
        <v>田原亮佑1</v>
      </c>
      <c r="D202" s="5" t="str">
        <f>データ貼付!D200&amp;データ貼付!E200</f>
        <v>高校男子やり投</v>
      </c>
      <c r="E202" s="5">
        <f>データ貼付!G200+ROW()/1000000</f>
        <v>3464.0002020000002</v>
      </c>
      <c r="F202" s="5">
        <f t="shared" si="8"/>
        <v>17</v>
      </c>
      <c r="G202" s="5" t="str">
        <f>データ貼付!A200</f>
        <v>選手権</v>
      </c>
      <c r="H202" s="5" t="str">
        <f>データ貼付!B200</f>
        <v>北見</v>
      </c>
      <c r="I202" s="5">
        <f>データ貼付!C200</f>
        <v>43244</v>
      </c>
      <c r="J202" s="5" t="str">
        <f>データ貼付!F200</f>
        <v>田原亮佑</v>
      </c>
      <c r="K202" s="5">
        <f>データ貼付!G200</f>
        <v>3464</v>
      </c>
      <c r="L202" s="5" t="str">
        <f>データ貼付!H200</f>
        <v>決</v>
      </c>
      <c r="M202" s="5" t="str">
        <f>データ貼付!I200</f>
        <v>雄武高</v>
      </c>
      <c r="N202" s="5">
        <f>データ貼付!J200</f>
        <v>1</v>
      </c>
      <c r="O202" s="5">
        <f>データ貼付!K200</f>
        <v>0</v>
      </c>
    </row>
    <row r="203" spans="1:15" x14ac:dyDescent="0.15">
      <c r="A203" s="5">
        <v>200</v>
      </c>
      <c r="B203" s="5" t="str">
        <f t="shared" si="7"/>
        <v>高校男子やり投7</v>
      </c>
      <c r="C203" s="5" t="str">
        <f>J203&amp;COUNTIF($J$4:J203,J203)</f>
        <v>田中慎之助1</v>
      </c>
      <c r="D203" s="5" t="str">
        <f>データ貼付!D201&amp;データ貼付!E201</f>
        <v>高校男子やり投</v>
      </c>
      <c r="E203" s="5">
        <f>データ貼付!G201+ROW()/1000000</f>
        <v>4532.0002029999996</v>
      </c>
      <c r="F203" s="5">
        <f t="shared" si="8"/>
        <v>7</v>
      </c>
      <c r="G203" s="5" t="str">
        <f>データ貼付!A201</f>
        <v>高体連新人</v>
      </c>
      <c r="H203" s="5" t="str">
        <f>データ貼付!B201</f>
        <v>網走</v>
      </c>
      <c r="I203" s="5">
        <f>データ貼付!C201</f>
        <v>43336</v>
      </c>
      <c r="J203" s="5" t="str">
        <f>データ貼付!F201</f>
        <v>田中慎之助</v>
      </c>
      <c r="K203" s="5">
        <f>データ貼付!G201</f>
        <v>4532</v>
      </c>
      <c r="L203" s="5" t="str">
        <f>データ貼付!H201</f>
        <v>決</v>
      </c>
      <c r="M203" s="5" t="str">
        <f>データ貼付!I201</f>
        <v>北見緑陵髙</v>
      </c>
      <c r="N203" s="5">
        <f>データ貼付!J201</f>
        <v>2</v>
      </c>
      <c r="O203" s="5">
        <f>データ貼付!K201</f>
        <v>0</v>
      </c>
    </row>
    <row r="204" spans="1:15" x14ac:dyDescent="0.15">
      <c r="A204" s="5">
        <v>201</v>
      </c>
      <c r="B204" s="5" t="str">
        <f t="shared" si="7"/>
        <v>高校女子やり投21</v>
      </c>
      <c r="C204" s="5" t="str">
        <f>J204&amp;COUNTIF($J$4:J204,J204)</f>
        <v>奈良雅1</v>
      </c>
      <c r="D204" s="5" t="str">
        <f>データ貼付!D202&amp;データ貼付!E202</f>
        <v>高校女子やり投</v>
      </c>
      <c r="E204" s="5">
        <f>データ貼付!G202+ROW()/1000000</f>
        <v>1395.0002039999999</v>
      </c>
      <c r="F204" s="5">
        <f t="shared" si="8"/>
        <v>21</v>
      </c>
      <c r="G204" s="5" t="str">
        <f>データ貼付!A202</f>
        <v>記録会第4戦</v>
      </c>
      <c r="H204" s="5" t="str">
        <f>データ貼付!B202</f>
        <v>網走</v>
      </c>
      <c r="I204" s="5">
        <f>データ貼付!C202</f>
        <v>43317</v>
      </c>
      <c r="J204" s="5" t="str">
        <f>データ貼付!F202</f>
        <v>奈良雅</v>
      </c>
      <c r="K204" s="5">
        <f>データ貼付!G202</f>
        <v>1395</v>
      </c>
      <c r="L204" s="5" t="str">
        <f>データ貼付!H202</f>
        <v>決</v>
      </c>
      <c r="M204" s="5" t="str">
        <f>データ貼付!I202</f>
        <v>北見柏陽高</v>
      </c>
      <c r="N204" s="5">
        <f>データ貼付!J202</f>
        <v>2</v>
      </c>
      <c r="O204" s="5">
        <f>データ貼付!K202</f>
        <v>0</v>
      </c>
    </row>
    <row r="205" spans="1:15" x14ac:dyDescent="0.15">
      <c r="A205" s="5">
        <v>202</v>
      </c>
      <c r="B205" s="5" t="str">
        <f t="shared" si="7"/>
        <v>高校男子やり投27</v>
      </c>
      <c r="C205" s="5" t="str">
        <f>J205&amp;COUNTIF($J$4:J205,J205)</f>
        <v>日下大夢1</v>
      </c>
      <c r="D205" s="5" t="str">
        <f>データ貼付!D203&amp;データ貼付!E203</f>
        <v>高校男子やり投</v>
      </c>
      <c r="E205" s="5">
        <f>データ貼付!G203+ROW()/1000000</f>
        <v>2611.0002049999998</v>
      </c>
      <c r="F205" s="5">
        <f t="shared" si="8"/>
        <v>27</v>
      </c>
      <c r="G205" s="5" t="str">
        <f>データ貼付!A203</f>
        <v>記録会第3戦</v>
      </c>
      <c r="H205" s="5" t="str">
        <f>データ貼付!B203</f>
        <v>北見</v>
      </c>
      <c r="I205" s="5">
        <f>データ貼付!C203</f>
        <v>43297</v>
      </c>
      <c r="J205" s="5" t="str">
        <f>データ貼付!F203</f>
        <v>日下大夢</v>
      </c>
      <c r="K205" s="5">
        <f>データ貼付!G203</f>
        <v>2611</v>
      </c>
      <c r="L205" s="5" t="str">
        <f>データ貼付!H203</f>
        <v>決</v>
      </c>
      <c r="M205" s="5" t="str">
        <f>データ貼付!I203</f>
        <v>紋別高</v>
      </c>
      <c r="N205" s="5">
        <f>データ貼付!J203</f>
        <v>1</v>
      </c>
      <c r="O205" s="5">
        <f>データ貼付!K203</f>
        <v>0</v>
      </c>
    </row>
    <row r="206" spans="1:15" x14ac:dyDescent="0.15">
      <c r="A206" s="5">
        <v>203</v>
      </c>
      <c r="B206" s="5" t="str">
        <f t="shared" si="7"/>
        <v>高校男子やり投4</v>
      </c>
      <c r="C206" s="5" t="str">
        <f>J206&amp;COUNTIF($J$4:J206,J206)</f>
        <v>柏崎啓太1</v>
      </c>
      <c r="D206" s="5" t="str">
        <f>データ貼付!D204&amp;データ貼付!E204</f>
        <v>高校男子やり投</v>
      </c>
      <c r="E206" s="5">
        <f>データ貼付!G204+ROW()/1000000</f>
        <v>4790.0002059999997</v>
      </c>
      <c r="F206" s="5">
        <f t="shared" si="8"/>
        <v>4</v>
      </c>
      <c r="G206" s="5" t="str">
        <f>データ貼付!A204</f>
        <v>選手権</v>
      </c>
      <c r="H206" s="5" t="str">
        <f>データ貼付!B204</f>
        <v>北見</v>
      </c>
      <c r="I206" s="5">
        <f>データ貼付!C204</f>
        <v>43219</v>
      </c>
      <c r="J206" s="5" t="str">
        <f>データ貼付!F204</f>
        <v>柏崎啓太</v>
      </c>
      <c r="K206" s="5">
        <f>データ貼付!G204</f>
        <v>4790</v>
      </c>
      <c r="L206" s="5" t="str">
        <f>データ貼付!H204</f>
        <v>決</v>
      </c>
      <c r="M206" s="5" t="str">
        <f>データ貼付!I204</f>
        <v>北見柏陽高</v>
      </c>
      <c r="N206" s="5">
        <f>データ貼付!J204</f>
        <v>3</v>
      </c>
      <c r="O206" s="5">
        <f>データ貼付!K204</f>
        <v>0</v>
      </c>
    </row>
    <row r="207" spans="1:15" x14ac:dyDescent="0.15">
      <c r="A207" s="5">
        <v>204</v>
      </c>
      <c r="B207" s="5" t="str">
        <f t="shared" si="7"/>
        <v>高校男子やり投25</v>
      </c>
      <c r="C207" s="5" t="str">
        <f>J207&amp;COUNTIF($J$4:J207,J207)</f>
        <v>畑内蒼汰1</v>
      </c>
      <c r="D207" s="5" t="str">
        <f>データ貼付!D205&amp;データ貼付!E205</f>
        <v>高校男子やり投</v>
      </c>
      <c r="E207" s="5">
        <f>データ貼付!G205+ROW()/1000000</f>
        <v>2745.000207</v>
      </c>
      <c r="F207" s="5">
        <f t="shared" si="8"/>
        <v>25</v>
      </c>
      <c r="G207" s="5" t="str">
        <f>データ貼付!A205</f>
        <v>高体連新人</v>
      </c>
      <c r="H207" s="5" t="str">
        <f>データ貼付!B205</f>
        <v>網走</v>
      </c>
      <c r="I207" s="5">
        <f>データ貼付!C205</f>
        <v>43336</v>
      </c>
      <c r="J207" s="5" t="str">
        <f>データ貼付!F205</f>
        <v>畑内蒼汰</v>
      </c>
      <c r="K207" s="5">
        <f>データ貼付!G205</f>
        <v>2745</v>
      </c>
      <c r="L207" s="5" t="str">
        <f>データ貼付!H205</f>
        <v>決</v>
      </c>
      <c r="M207" s="5" t="str">
        <f>データ貼付!I205</f>
        <v>紋別髙</v>
      </c>
      <c r="N207" s="5">
        <f>データ貼付!J205</f>
        <v>1</v>
      </c>
      <c r="O207" s="5">
        <f>データ貼付!K205</f>
        <v>0</v>
      </c>
    </row>
    <row r="208" spans="1:15" x14ac:dyDescent="0.15">
      <c r="A208" s="5">
        <v>205</v>
      </c>
      <c r="B208" s="5" t="str">
        <f t="shared" si="7"/>
        <v>高校男子やり投19</v>
      </c>
      <c r="C208" s="5" t="str">
        <f>J208&amp;COUNTIF($J$4:J208,J208)</f>
        <v>飯塚拓斗2</v>
      </c>
      <c r="D208" s="5" t="str">
        <f>データ貼付!D206&amp;データ貼付!E206</f>
        <v>高校男子やり投</v>
      </c>
      <c r="E208" s="5">
        <f>データ貼付!G206+ROW()/1000000</f>
        <v>3031.0002079999999</v>
      </c>
      <c r="F208" s="5">
        <f t="shared" si="8"/>
        <v>19</v>
      </c>
      <c r="G208" s="5" t="str">
        <f>データ貼付!A206</f>
        <v>記録会第4戦</v>
      </c>
      <c r="H208" s="5" t="str">
        <f>データ貼付!B206</f>
        <v>網走</v>
      </c>
      <c r="I208" s="5">
        <f>データ貼付!C206</f>
        <v>43317</v>
      </c>
      <c r="J208" s="5" t="str">
        <f>データ貼付!F206</f>
        <v>飯塚拓斗</v>
      </c>
      <c r="K208" s="5">
        <f>データ貼付!G206</f>
        <v>3031</v>
      </c>
      <c r="L208" s="5" t="str">
        <f>データ貼付!H206</f>
        <v>決</v>
      </c>
      <c r="M208" s="5" t="str">
        <f>データ貼付!I206</f>
        <v>網走南ヶ丘高</v>
      </c>
      <c r="N208" s="5">
        <f>データ貼付!J206</f>
        <v>3</v>
      </c>
      <c r="O208" s="5">
        <f>データ貼付!K206</f>
        <v>0</v>
      </c>
    </row>
    <row r="209" spans="1:15" x14ac:dyDescent="0.15">
      <c r="A209" s="5">
        <v>206</v>
      </c>
      <c r="B209" s="5" t="str">
        <f t="shared" si="7"/>
        <v>高校女子やり投13</v>
      </c>
      <c r="C209" s="5" t="str">
        <f>J209&amp;COUNTIF($J$4:J209,J209)</f>
        <v>尾崎梨杏1</v>
      </c>
      <c r="D209" s="5" t="str">
        <f>データ貼付!D207&amp;データ貼付!E207</f>
        <v>高校女子やり投</v>
      </c>
      <c r="E209" s="5">
        <f>データ貼付!G207+ROW()/1000000</f>
        <v>2282.0002089999998</v>
      </c>
      <c r="F209" s="5">
        <f t="shared" si="8"/>
        <v>13</v>
      </c>
      <c r="G209" s="5" t="str">
        <f>データ貼付!A207</f>
        <v>高体連新人</v>
      </c>
      <c r="H209" s="5" t="str">
        <f>データ貼付!B207</f>
        <v>網走</v>
      </c>
      <c r="I209" s="5">
        <f>データ貼付!C207</f>
        <v>43336</v>
      </c>
      <c r="J209" s="5" t="str">
        <f>データ貼付!F207</f>
        <v>尾崎梨杏</v>
      </c>
      <c r="K209" s="5">
        <f>データ貼付!G207</f>
        <v>2282</v>
      </c>
      <c r="L209" s="5" t="str">
        <f>データ貼付!H207</f>
        <v>決</v>
      </c>
      <c r="M209" s="5" t="str">
        <f>データ貼付!I207</f>
        <v>北見柏陽髙</v>
      </c>
      <c r="N209" s="5">
        <f>データ貼付!J207</f>
        <v>2</v>
      </c>
      <c r="O209" s="5">
        <f>データ貼付!K207</f>
        <v>0</v>
      </c>
    </row>
    <row r="210" spans="1:15" x14ac:dyDescent="0.15">
      <c r="A210" s="5">
        <v>207</v>
      </c>
      <c r="B210" s="5" t="str">
        <f t="shared" si="7"/>
        <v>高校女子やり投12</v>
      </c>
      <c r="C210" s="5" t="str">
        <f>J210&amp;COUNTIF($J$4:J210,J210)</f>
        <v>片山梢1</v>
      </c>
      <c r="D210" s="5" t="str">
        <f>データ貼付!D208&amp;データ貼付!E208</f>
        <v>高校女子やり投</v>
      </c>
      <c r="E210" s="5">
        <f>データ貼付!G208+ROW()/1000000</f>
        <v>2382.0002100000002</v>
      </c>
      <c r="F210" s="5">
        <f t="shared" si="8"/>
        <v>12</v>
      </c>
      <c r="G210" s="5" t="str">
        <f>データ貼付!A208</f>
        <v>選手権</v>
      </c>
      <c r="H210" s="5" t="str">
        <f>データ貼付!B208</f>
        <v>北見</v>
      </c>
      <c r="I210" s="5">
        <f>データ貼付!C208</f>
        <v>43245</v>
      </c>
      <c r="J210" s="5" t="str">
        <f>データ貼付!F208</f>
        <v>片山梢</v>
      </c>
      <c r="K210" s="5">
        <f>データ貼付!G208</f>
        <v>2382</v>
      </c>
      <c r="L210" s="5" t="str">
        <f>データ貼付!H208</f>
        <v>決</v>
      </c>
      <c r="M210" s="5" t="str">
        <f>データ貼付!I208</f>
        <v>北見柏陽高</v>
      </c>
      <c r="N210" s="5">
        <f>データ貼付!J208</f>
        <v>3</v>
      </c>
      <c r="O210" s="5">
        <f>データ貼付!K208</f>
        <v>0</v>
      </c>
    </row>
    <row r="211" spans="1:15" x14ac:dyDescent="0.15">
      <c r="A211" s="5">
        <v>208</v>
      </c>
      <c r="B211" s="5" t="str">
        <f t="shared" si="7"/>
        <v>高校女子やり投2</v>
      </c>
      <c r="C211" s="5" t="str">
        <f>J211&amp;COUNTIF($J$4:J211,J211)</f>
        <v>牧田あみ1</v>
      </c>
      <c r="D211" s="5" t="str">
        <f>データ貼付!D209&amp;データ貼付!E209</f>
        <v>高校女子やり投</v>
      </c>
      <c r="E211" s="5">
        <f>データ貼付!G209+ROW()/1000000</f>
        <v>3144.000211</v>
      </c>
      <c r="F211" s="5">
        <f t="shared" si="8"/>
        <v>2</v>
      </c>
      <c r="G211" s="5" t="str">
        <f>データ貼付!A209</f>
        <v>高体連新人</v>
      </c>
      <c r="H211" s="5" t="str">
        <f>データ貼付!B209</f>
        <v>網走</v>
      </c>
      <c r="I211" s="5">
        <f>データ貼付!C209</f>
        <v>43336</v>
      </c>
      <c r="J211" s="5" t="str">
        <f>データ貼付!F209</f>
        <v>牧田あみ</v>
      </c>
      <c r="K211" s="5">
        <f>データ貼付!G209</f>
        <v>3144</v>
      </c>
      <c r="L211" s="5" t="str">
        <f>データ貼付!H209</f>
        <v>決</v>
      </c>
      <c r="M211" s="5" t="str">
        <f>データ貼付!I209</f>
        <v>網走南ヶ丘髙</v>
      </c>
      <c r="N211" s="5">
        <f>データ貼付!J209</f>
        <v>2</v>
      </c>
      <c r="O211" s="5">
        <f>データ貼付!K209</f>
        <v>0</v>
      </c>
    </row>
    <row r="212" spans="1:15" x14ac:dyDescent="0.15">
      <c r="A212" s="5">
        <v>209</v>
      </c>
      <c r="B212" s="5" t="str">
        <f t="shared" si="7"/>
        <v>高校男子やり投8</v>
      </c>
      <c r="C212" s="5" t="str">
        <f>J212&amp;COUNTIF($J$4:J212,J212)</f>
        <v>本田孝福1</v>
      </c>
      <c r="D212" s="5" t="str">
        <f>データ貼付!D210&amp;データ貼付!E210</f>
        <v>高校男子やり投</v>
      </c>
      <c r="E212" s="5">
        <f>データ貼付!G210+ROW()/1000000</f>
        <v>4293.0002119999999</v>
      </c>
      <c r="F212" s="5">
        <f t="shared" si="8"/>
        <v>8</v>
      </c>
      <c r="G212" s="5" t="str">
        <f>データ貼付!A210</f>
        <v>選手権</v>
      </c>
      <c r="H212" s="5" t="str">
        <f>データ貼付!B210</f>
        <v>北見</v>
      </c>
      <c r="I212" s="5">
        <f>データ貼付!C210</f>
        <v>43232</v>
      </c>
      <c r="J212" s="5" t="str">
        <f>データ貼付!F210</f>
        <v>本田孝福</v>
      </c>
      <c r="K212" s="5">
        <f>データ貼付!G210</f>
        <v>4293</v>
      </c>
      <c r="L212" s="5" t="str">
        <f>データ貼付!H210</f>
        <v>決</v>
      </c>
      <c r="M212" s="5" t="str">
        <f>データ貼付!I210</f>
        <v>常呂高</v>
      </c>
      <c r="N212" s="5">
        <f>データ貼付!J210</f>
        <v>3</v>
      </c>
      <c r="O212" s="5">
        <f>データ貼付!K210</f>
        <v>0</v>
      </c>
    </row>
    <row r="213" spans="1:15" x14ac:dyDescent="0.15">
      <c r="A213" s="5">
        <v>210</v>
      </c>
      <c r="B213" s="5" t="str">
        <f t="shared" si="7"/>
        <v>高校男子やり投1</v>
      </c>
      <c r="C213" s="5" t="str">
        <f>J213&amp;COUNTIF($J$4:J213,J213)</f>
        <v>木村智哉1</v>
      </c>
      <c r="D213" s="5" t="str">
        <f>データ貼付!D211&amp;データ貼付!E211</f>
        <v>高校男子やり投</v>
      </c>
      <c r="E213" s="5">
        <f>データ貼付!G211+ROW()/1000000</f>
        <v>6235.0002130000003</v>
      </c>
      <c r="F213" s="5">
        <f t="shared" si="8"/>
        <v>1</v>
      </c>
      <c r="G213" s="5" t="str">
        <f>データ貼付!A211</f>
        <v>国体予選</v>
      </c>
      <c r="H213" s="5" t="str">
        <f>データ貼付!B211</f>
        <v>室蘭</v>
      </c>
      <c r="I213" s="5">
        <f>データ貼付!C211</f>
        <v>43324</v>
      </c>
      <c r="J213" s="5" t="str">
        <f>データ貼付!F211</f>
        <v>木村智哉</v>
      </c>
      <c r="K213" s="5">
        <f>データ貼付!G211</f>
        <v>6235</v>
      </c>
      <c r="L213" s="5" t="str">
        <f>データ貼付!H211</f>
        <v>決</v>
      </c>
      <c r="M213" s="5" t="str">
        <f>データ貼付!I211</f>
        <v>雄武高</v>
      </c>
      <c r="N213" s="5">
        <f>データ貼付!J211</f>
        <v>3</v>
      </c>
      <c r="O213" s="5">
        <f>データ貼付!K211</f>
        <v>0</v>
      </c>
    </row>
    <row r="214" spans="1:15" x14ac:dyDescent="0.15">
      <c r="A214" s="5">
        <v>211</v>
      </c>
      <c r="B214" s="5" t="str">
        <f t="shared" si="7"/>
        <v>高校女子やり投7</v>
      </c>
      <c r="C214" s="5" t="str">
        <f>J214&amp;COUNTIF($J$4:J214,J214)</f>
        <v>木幡遥香1</v>
      </c>
      <c r="D214" s="5" t="str">
        <f>データ貼付!D212&amp;データ貼付!E212</f>
        <v>高校女子やり投</v>
      </c>
      <c r="E214" s="5">
        <f>データ貼付!G212+ROW()/1000000</f>
        <v>2737.0002140000001</v>
      </c>
      <c r="F214" s="5">
        <f t="shared" si="8"/>
        <v>7</v>
      </c>
      <c r="G214" s="5" t="str">
        <f>データ貼付!A212</f>
        <v>高体連新人</v>
      </c>
      <c r="H214" s="5" t="str">
        <f>データ貼付!B212</f>
        <v>網走</v>
      </c>
      <c r="I214" s="5">
        <f>データ貼付!C212</f>
        <v>43336</v>
      </c>
      <c r="J214" s="5" t="str">
        <f>データ貼付!F212</f>
        <v>木幡遥香</v>
      </c>
      <c r="K214" s="5">
        <f>データ貼付!G212</f>
        <v>2737</v>
      </c>
      <c r="L214" s="5" t="str">
        <f>データ貼付!H212</f>
        <v>決</v>
      </c>
      <c r="M214" s="5" t="str">
        <f>データ貼付!I212</f>
        <v>網走南ヶ丘髙</v>
      </c>
      <c r="N214" s="5">
        <f>データ貼付!J212</f>
        <v>1</v>
      </c>
      <c r="O214" s="5">
        <f>データ貼付!K212</f>
        <v>0</v>
      </c>
    </row>
    <row r="215" spans="1:15" x14ac:dyDescent="0.15">
      <c r="A215" s="5">
        <v>212</v>
      </c>
      <c r="B215" s="5" t="str">
        <f t="shared" si="7"/>
        <v>高校女子やり投1</v>
      </c>
      <c r="C215" s="5" t="str">
        <f>J215&amp;COUNTIF($J$4:J215,J215)</f>
        <v>矢萩雪奈1</v>
      </c>
      <c r="D215" s="5" t="str">
        <f>データ貼付!D213&amp;データ貼付!E213</f>
        <v>高校女子やり投</v>
      </c>
      <c r="E215" s="5">
        <f>データ貼付!G213+ROW()/1000000</f>
        <v>3946.000215</v>
      </c>
      <c r="F215" s="5">
        <f t="shared" si="8"/>
        <v>1</v>
      </c>
      <c r="G215" s="5" t="str">
        <f>データ貼付!A213</f>
        <v>高体連新人</v>
      </c>
      <c r="H215" s="5" t="str">
        <f>データ貼付!B213</f>
        <v>網走</v>
      </c>
      <c r="I215" s="5">
        <f>データ貼付!C213</f>
        <v>43336</v>
      </c>
      <c r="J215" s="5" t="str">
        <f>データ貼付!F213</f>
        <v>矢萩雪奈</v>
      </c>
      <c r="K215" s="5">
        <f>データ貼付!G213</f>
        <v>3946</v>
      </c>
      <c r="L215" s="5" t="str">
        <f>データ貼付!H213</f>
        <v>決</v>
      </c>
      <c r="M215" s="5" t="str">
        <f>データ貼付!I213</f>
        <v>遠軽髙</v>
      </c>
      <c r="N215" s="5">
        <f>データ貼付!J213</f>
        <v>2</v>
      </c>
      <c r="O215" s="5">
        <f>データ貼付!K213</f>
        <v>0</v>
      </c>
    </row>
    <row r="216" spans="1:15" x14ac:dyDescent="0.15">
      <c r="A216" s="5">
        <v>213</v>
      </c>
      <c r="B216" s="5" t="str">
        <f t="shared" si="7"/>
        <v>高校男子やり投29</v>
      </c>
      <c r="C216" s="5" t="str">
        <f>J216&amp;COUNTIF($J$4:J216,J216)</f>
        <v>鈴木悠太1</v>
      </c>
      <c r="D216" s="5" t="str">
        <f>データ貼付!D214&amp;データ貼付!E214</f>
        <v>高校男子やり投</v>
      </c>
      <c r="E216" s="5">
        <f>データ貼付!G214+ROW()/1000000</f>
        <v>2104.0002159999999</v>
      </c>
      <c r="F216" s="5">
        <f t="shared" si="8"/>
        <v>29</v>
      </c>
      <c r="G216" s="5" t="str">
        <f>データ貼付!A214</f>
        <v>全道高校</v>
      </c>
      <c r="H216" s="5" t="str">
        <f>データ貼付!B214</f>
        <v>札幌</v>
      </c>
      <c r="I216" s="5">
        <f>データ貼付!C214</f>
        <v>43232</v>
      </c>
      <c r="J216" s="5" t="str">
        <f>データ貼付!F214</f>
        <v>鈴木悠太</v>
      </c>
      <c r="K216" s="5">
        <f>データ貼付!G214</f>
        <v>2104</v>
      </c>
      <c r="L216" s="5" t="str">
        <f>データ貼付!H214</f>
        <v>決</v>
      </c>
      <c r="M216" s="5" t="str">
        <f>データ貼付!I214</f>
        <v>清里高</v>
      </c>
      <c r="N216" s="5">
        <f>データ貼付!J214</f>
        <v>1</v>
      </c>
      <c r="O216" s="5">
        <f>データ貼付!K214</f>
        <v>0</v>
      </c>
    </row>
    <row r="217" spans="1:15" x14ac:dyDescent="0.15">
      <c r="A217" s="5">
        <v>214</v>
      </c>
      <c r="B217" s="5" t="str">
        <f t="shared" si="7"/>
        <v>高校男子やり投31</v>
      </c>
      <c r="C217" s="5" t="str">
        <f>J217&amp;COUNTIF($J$4:J217,J217)</f>
        <v>髙嶋祐太2</v>
      </c>
      <c r="D217" s="5" t="str">
        <f>データ貼付!D215&amp;データ貼付!E215</f>
        <v>高校男子やり投</v>
      </c>
      <c r="E217" s="5">
        <f>データ貼付!G215+ROW()/1000000</f>
        <v>1966.000217</v>
      </c>
      <c r="F217" s="5">
        <f t="shared" si="8"/>
        <v>31</v>
      </c>
      <c r="G217" s="5" t="str">
        <f>データ貼付!A215</f>
        <v>高体連支部</v>
      </c>
      <c r="H217" s="5" t="str">
        <f>データ貼付!B215</f>
        <v>北見</v>
      </c>
      <c r="I217" s="5">
        <f>データ貼付!C215</f>
        <v>43244</v>
      </c>
      <c r="J217" s="5" t="str">
        <f>データ貼付!F215</f>
        <v>髙嶋祐太</v>
      </c>
      <c r="K217" s="5">
        <f>データ貼付!G215</f>
        <v>1966</v>
      </c>
      <c r="L217" s="5" t="str">
        <f>データ貼付!H215</f>
        <v>決</v>
      </c>
      <c r="M217" s="5" t="str">
        <f>データ貼付!I215</f>
        <v>遠軽高</v>
      </c>
      <c r="N217" s="5">
        <f>データ貼付!J215</f>
        <v>1</v>
      </c>
      <c r="O217" s="5">
        <f>データ貼付!K215</f>
        <v>0</v>
      </c>
    </row>
    <row r="218" spans="1:15" x14ac:dyDescent="0.15">
      <c r="A218" s="5">
        <v>215</v>
      </c>
      <c r="B218" s="5" t="str">
        <f t="shared" si="7"/>
        <v>高校女子円盤投12</v>
      </c>
      <c r="C218" s="5" t="str">
        <f>J218&amp;COUNTIF($J$4:J218,J218)</f>
        <v>角野友香2</v>
      </c>
      <c r="D218" s="5" t="str">
        <f>データ貼付!D216&amp;データ貼付!E216</f>
        <v>高校女子円盤投</v>
      </c>
      <c r="E218" s="5">
        <f>データ貼付!G216+ROW()/1000000</f>
        <v>1944.0002179999999</v>
      </c>
      <c r="F218" s="5">
        <f t="shared" si="8"/>
        <v>12</v>
      </c>
      <c r="G218" s="5" t="str">
        <f>データ貼付!A216</f>
        <v>高体連支部</v>
      </c>
      <c r="H218" s="5" t="str">
        <f>データ貼付!B216</f>
        <v>北見</v>
      </c>
      <c r="I218" s="5">
        <f>データ貼付!C216</f>
        <v>43245</v>
      </c>
      <c r="J218" s="5" t="str">
        <f>データ貼付!F216</f>
        <v>角野友香</v>
      </c>
      <c r="K218" s="5">
        <f>データ貼付!G216</f>
        <v>1944</v>
      </c>
      <c r="L218" s="5" t="str">
        <f>データ貼付!H216</f>
        <v>決</v>
      </c>
      <c r="M218" s="5" t="str">
        <f>データ貼付!I216</f>
        <v>紋別高</v>
      </c>
      <c r="N218" s="5">
        <f>データ貼付!J216</f>
        <v>3</v>
      </c>
      <c r="O218" s="5">
        <f>データ貼付!K216</f>
        <v>0</v>
      </c>
    </row>
    <row r="219" spans="1:15" x14ac:dyDescent="0.15">
      <c r="A219" s="5">
        <v>216</v>
      </c>
      <c r="B219" s="5" t="str">
        <f t="shared" si="7"/>
        <v>高校男子円盤投16</v>
      </c>
      <c r="C219" s="5" t="str">
        <f>J219&amp;COUNTIF($J$4:J219,J219)</f>
        <v>菊地孝太2</v>
      </c>
      <c r="D219" s="5" t="str">
        <f>データ貼付!D217&amp;データ貼付!E217</f>
        <v>高校男子円盤投</v>
      </c>
      <c r="E219" s="5">
        <f>データ貼付!G217+ROW()/1000000</f>
        <v>2281.000219</v>
      </c>
      <c r="F219" s="5">
        <f t="shared" si="8"/>
        <v>16</v>
      </c>
      <c r="G219" s="5" t="str">
        <f>データ貼付!A217</f>
        <v>選手権</v>
      </c>
      <c r="H219" s="5" t="str">
        <f>データ貼付!B217</f>
        <v>北見</v>
      </c>
      <c r="I219" s="5">
        <f>データ貼付!C217</f>
        <v>43233</v>
      </c>
      <c r="J219" s="5" t="str">
        <f>データ貼付!F217</f>
        <v>菊地孝太</v>
      </c>
      <c r="K219" s="5">
        <f>データ貼付!G217</f>
        <v>2281</v>
      </c>
      <c r="L219" s="5" t="str">
        <f>データ貼付!H217</f>
        <v>決</v>
      </c>
      <c r="M219" s="5" t="str">
        <f>データ貼付!I217</f>
        <v>雄武高</v>
      </c>
      <c r="N219" s="5">
        <f>データ貼付!J217</f>
        <v>1</v>
      </c>
      <c r="O219" s="5">
        <f>データ貼付!K217</f>
        <v>0</v>
      </c>
    </row>
    <row r="220" spans="1:15" x14ac:dyDescent="0.15">
      <c r="A220" s="5">
        <v>217</v>
      </c>
      <c r="B220" s="5" t="str">
        <f t="shared" si="7"/>
        <v>高校男子円盤投14</v>
      </c>
      <c r="C220" s="5" t="str">
        <f>J220&amp;COUNTIF($J$4:J220,J220)</f>
        <v>橋田翔2</v>
      </c>
      <c r="D220" s="5" t="str">
        <f>データ貼付!D218&amp;データ貼付!E218</f>
        <v>高校男子円盤投</v>
      </c>
      <c r="E220" s="5">
        <f>データ貼付!G218+ROW()/1000000</f>
        <v>2497.0002199999999</v>
      </c>
      <c r="F220" s="5">
        <f t="shared" si="8"/>
        <v>14</v>
      </c>
      <c r="G220" s="5" t="str">
        <f>データ貼付!A218</f>
        <v>記録会第4戦</v>
      </c>
      <c r="H220" s="5" t="str">
        <f>データ貼付!B218</f>
        <v>網走</v>
      </c>
      <c r="I220" s="5">
        <f>データ貼付!C218</f>
        <v>43317</v>
      </c>
      <c r="J220" s="5" t="str">
        <f>データ貼付!F218</f>
        <v>橋田翔</v>
      </c>
      <c r="K220" s="5">
        <f>データ貼付!G218</f>
        <v>2497</v>
      </c>
      <c r="L220" s="5" t="str">
        <f>データ貼付!H218</f>
        <v>決</v>
      </c>
      <c r="M220" s="5" t="str">
        <f>データ貼付!I218</f>
        <v>紋別高</v>
      </c>
      <c r="N220" s="5">
        <f>データ貼付!J218</f>
        <v>2</v>
      </c>
      <c r="O220" s="5">
        <f>データ貼付!K218</f>
        <v>0</v>
      </c>
    </row>
    <row r="221" spans="1:15" x14ac:dyDescent="0.15">
      <c r="A221" s="5">
        <v>218</v>
      </c>
      <c r="B221" s="5" t="str">
        <f t="shared" si="7"/>
        <v>高校女子円盤投9</v>
      </c>
      <c r="C221" s="5" t="str">
        <f>J221&amp;COUNTIF($J$4:J221,J221)</f>
        <v>金川菜々子2</v>
      </c>
      <c r="D221" s="5" t="str">
        <f>データ貼付!D219&amp;データ貼付!E219</f>
        <v>高校女子円盤投</v>
      </c>
      <c r="E221" s="5">
        <f>データ貼付!G219+ROW()/1000000</f>
        <v>2460.0002209999998</v>
      </c>
      <c r="F221" s="5">
        <f t="shared" si="8"/>
        <v>9</v>
      </c>
      <c r="G221" s="5" t="str">
        <f>データ貼付!A219</f>
        <v>選手権</v>
      </c>
      <c r="H221" s="5" t="str">
        <f>データ貼付!B219</f>
        <v>北見</v>
      </c>
      <c r="I221" s="5">
        <f>データ貼付!C219</f>
        <v>43253</v>
      </c>
      <c r="J221" s="5" t="str">
        <f>データ貼付!F219</f>
        <v>金川菜々子</v>
      </c>
      <c r="K221" s="5">
        <f>データ貼付!G219</f>
        <v>2460</v>
      </c>
      <c r="L221" s="5" t="str">
        <f>データ貼付!H219</f>
        <v>決</v>
      </c>
      <c r="M221" s="5" t="str">
        <f>データ貼付!I219</f>
        <v>湧別高</v>
      </c>
      <c r="N221" s="5">
        <f>データ貼付!J219</f>
        <v>3</v>
      </c>
      <c r="O221" s="5">
        <f>データ貼付!K219</f>
        <v>0</v>
      </c>
    </row>
    <row r="222" spans="1:15" x14ac:dyDescent="0.15">
      <c r="A222" s="5">
        <v>219</v>
      </c>
      <c r="B222" s="5" t="str">
        <f t="shared" si="7"/>
        <v>高校女子円盤投8</v>
      </c>
      <c r="C222" s="5" t="str">
        <f>J222&amp;COUNTIF($J$4:J222,J222)</f>
        <v>金澤茉梨亜2</v>
      </c>
      <c r="D222" s="5" t="str">
        <f>データ貼付!D220&amp;データ貼付!E220</f>
        <v>高校女子円盤投</v>
      </c>
      <c r="E222" s="5">
        <f>データ貼付!G220+ROW()/1000000</f>
        <v>2482.0002220000001</v>
      </c>
      <c r="F222" s="5">
        <f t="shared" si="8"/>
        <v>8</v>
      </c>
      <c r="G222" s="5" t="str">
        <f>データ貼付!A220</f>
        <v>記録会第4戦</v>
      </c>
      <c r="H222" s="5" t="str">
        <f>データ貼付!B220</f>
        <v>網走</v>
      </c>
      <c r="I222" s="5">
        <f>データ貼付!C220</f>
        <v>43317</v>
      </c>
      <c r="J222" s="5" t="str">
        <f>データ貼付!F220</f>
        <v>金澤茉梨亜</v>
      </c>
      <c r="K222" s="5">
        <f>データ貼付!G220</f>
        <v>2482</v>
      </c>
      <c r="L222" s="5" t="str">
        <f>データ貼付!H220</f>
        <v>決</v>
      </c>
      <c r="M222" s="5" t="str">
        <f>データ貼付!I220</f>
        <v>遠軽高</v>
      </c>
      <c r="N222" s="5">
        <f>データ貼付!J220</f>
        <v>2</v>
      </c>
      <c r="O222" s="5">
        <f>データ貼付!K220</f>
        <v>0</v>
      </c>
    </row>
    <row r="223" spans="1:15" x14ac:dyDescent="0.15">
      <c r="A223" s="5">
        <v>220</v>
      </c>
      <c r="B223" s="5" t="str">
        <f t="shared" si="7"/>
        <v>中学女子円盤投4</v>
      </c>
      <c r="C223" s="5" t="str">
        <f>J223&amp;COUNTIF($J$4:J223,J223)</f>
        <v>兼田桃香1</v>
      </c>
      <c r="D223" s="5" t="str">
        <f>データ貼付!D221&amp;データ貼付!E221</f>
        <v>中学女子円盤投</v>
      </c>
      <c r="E223" s="5">
        <f>データ貼付!G221+ROW()/1000000</f>
        <v>1853.000223</v>
      </c>
      <c r="F223" s="5">
        <f t="shared" si="8"/>
        <v>4</v>
      </c>
      <c r="G223" s="5" t="str">
        <f>データ貼付!A221</f>
        <v>地区陸上</v>
      </c>
      <c r="H223" s="5" t="str">
        <f>データ貼付!B221</f>
        <v>北見</v>
      </c>
      <c r="I223" s="5">
        <f>データ貼付!C221</f>
        <v>43266</v>
      </c>
      <c r="J223" s="5" t="str">
        <f>データ貼付!F221</f>
        <v>兼田桃香</v>
      </c>
      <c r="K223" s="5">
        <f>データ貼付!G221</f>
        <v>1853</v>
      </c>
      <c r="L223" s="5" t="str">
        <f>データ貼付!H221</f>
        <v>決</v>
      </c>
      <c r="M223" s="5" t="str">
        <f>データ貼付!I221</f>
        <v>北見常呂中</v>
      </c>
      <c r="N223" s="5">
        <f>データ貼付!J221</f>
        <v>2</v>
      </c>
      <c r="O223" s="5">
        <f>データ貼付!K221</f>
        <v>0</v>
      </c>
    </row>
    <row r="224" spans="1:15" x14ac:dyDescent="0.15">
      <c r="A224" s="5">
        <v>221</v>
      </c>
      <c r="B224" s="5" t="str">
        <f t="shared" si="7"/>
        <v>高校男子円盤投4</v>
      </c>
      <c r="C224" s="5" t="str">
        <f>J224&amp;COUNTIF($J$4:J224,J224)</f>
        <v>工藤颯斗2</v>
      </c>
      <c r="D224" s="5" t="str">
        <f>データ貼付!D222&amp;データ貼付!E222</f>
        <v>高校男子円盤投</v>
      </c>
      <c r="E224" s="5">
        <f>データ貼付!G222+ROW()/1000000</f>
        <v>3566.0002239999999</v>
      </c>
      <c r="F224" s="5">
        <f t="shared" si="8"/>
        <v>4</v>
      </c>
      <c r="G224" s="5" t="str">
        <f>データ貼付!A222</f>
        <v>選手権</v>
      </c>
      <c r="H224" s="5" t="str">
        <f>データ貼付!B222</f>
        <v>北見</v>
      </c>
      <c r="I224" s="5">
        <f>データ貼付!C222</f>
        <v>43233</v>
      </c>
      <c r="J224" s="5" t="str">
        <f>データ貼付!F222</f>
        <v>工藤颯斗</v>
      </c>
      <c r="K224" s="5">
        <f>データ貼付!G222</f>
        <v>3566</v>
      </c>
      <c r="L224" s="5" t="str">
        <f>データ貼付!H222</f>
        <v>決</v>
      </c>
      <c r="M224" s="5" t="str">
        <f>データ貼付!I222</f>
        <v>網走南ヶ丘高</v>
      </c>
      <c r="N224" s="5">
        <f>データ貼付!J222</f>
        <v>2</v>
      </c>
      <c r="O224" s="5">
        <f>データ貼付!K222</f>
        <v>0</v>
      </c>
    </row>
    <row r="225" spans="1:15" x14ac:dyDescent="0.15">
      <c r="A225" s="5">
        <v>222</v>
      </c>
      <c r="B225" s="5" t="str">
        <f t="shared" si="7"/>
        <v>高校男子円盤投20</v>
      </c>
      <c r="C225" s="5" t="str">
        <f>J225&amp;COUNTIF($J$4:J225,J225)</f>
        <v>荒木龍之介1</v>
      </c>
      <c r="D225" s="5" t="str">
        <f>データ貼付!D223&amp;データ貼付!E223</f>
        <v>高校男子円盤投</v>
      </c>
      <c r="E225" s="5">
        <f>データ貼付!G223+ROW()/1000000</f>
        <v>2089.0002249999998</v>
      </c>
      <c r="F225" s="5">
        <f t="shared" si="8"/>
        <v>20</v>
      </c>
      <c r="G225" s="5" t="str">
        <f>データ貼付!A223</f>
        <v>記録会第4戦</v>
      </c>
      <c r="H225" s="5" t="str">
        <f>データ貼付!B223</f>
        <v>網走</v>
      </c>
      <c r="I225" s="5">
        <f>データ貼付!C223</f>
        <v>43317</v>
      </c>
      <c r="J225" s="5" t="str">
        <f>データ貼付!F223</f>
        <v>荒木龍之介</v>
      </c>
      <c r="K225" s="5">
        <f>データ貼付!G223</f>
        <v>2089</v>
      </c>
      <c r="L225" s="5" t="str">
        <f>データ貼付!H223</f>
        <v>決</v>
      </c>
      <c r="M225" s="5" t="str">
        <f>データ貼付!I223</f>
        <v>紋別高</v>
      </c>
      <c r="N225" s="5">
        <f>データ貼付!J223</f>
        <v>1</v>
      </c>
      <c r="O225" s="5">
        <f>データ貼付!K223</f>
        <v>0</v>
      </c>
    </row>
    <row r="226" spans="1:15" x14ac:dyDescent="0.15">
      <c r="A226" s="5">
        <v>223</v>
      </c>
      <c r="B226" s="5" t="str">
        <f t="shared" si="7"/>
        <v>中学男子円盤投5</v>
      </c>
      <c r="C226" s="5" t="str">
        <f>J226&amp;COUNTIF($J$4:J226,J226)</f>
        <v>荒木颯葵1</v>
      </c>
      <c r="D226" s="5" t="str">
        <f>データ貼付!D224&amp;データ貼付!E224</f>
        <v>中学男子円盤投</v>
      </c>
      <c r="E226" s="5">
        <f>データ貼付!G224+ROW()/1000000</f>
        <v>1644.0002260000001</v>
      </c>
      <c r="F226" s="5">
        <f t="shared" si="8"/>
        <v>5</v>
      </c>
      <c r="G226" s="5" t="str">
        <f>データ貼付!A224</f>
        <v>選手権</v>
      </c>
      <c r="H226" s="5" t="str">
        <f>データ貼付!B224</f>
        <v>北見</v>
      </c>
      <c r="I226" s="5">
        <f>データ貼付!C224</f>
        <v>43232</v>
      </c>
      <c r="J226" s="5" t="str">
        <f>データ貼付!F224</f>
        <v>荒木颯葵</v>
      </c>
      <c r="K226" s="5">
        <f>データ貼付!G224</f>
        <v>1644</v>
      </c>
      <c r="L226" s="5" t="str">
        <f>データ貼付!H224</f>
        <v>決</v>
      </c>
      <c r="M226" s="5" t="str">
        <f>データ貼付!I224</f>
        <v>北見小泉中</v>
      </c>
      <c r="N226" s="5">
        <f>データ貼付!J224</f>
        <v>2</v>
      </c>
      <c r="O226" s="5">
        <f>データ貼付!K224</f>
        <v>0</v>
      </c>
    </row>
    <row r="227" spans="1:15" x14ac:dyDescent="0.15">
      <c r="A227" s="5">
        <v>224</v>
      </c>
      <c r="B227" s="5" t="str">
        <f t="shared" si="7"/>
        <v>高校男子円盤投5</v>
      </c>
      <c r="C227" s="5" t="str">
        <f>J227&amp;COUNTIF($J$4:J227,J227)</f>
        <v>高嶋将吾1</v>
      </c>
      <c r="D227" s="5" t="str">
        <f>データ貼付!D225&amp;データ貼付!E225</f>
        <v>高校男子円盤投</v>
      </c>
      <c r="E227" s="5">
        <f>データ貼付!G225+ROW()/1000000</f>
        <v>3209.000227</v>
      </c>
      <c r="F227" s="5">
        <f t="shared" si="8"/>
        <v>5</v>
      </c>
      <c r="G227" s="5" t="str">
        <f>データ貼付!A225</f>
        <v>フィールド記録会</v>
      </c>
      <c r="H227" s="5" t="str">
        <f>データ貼付!B225</f>
        <v>網走</v>
      </c>
      <c r="I227" s="5">
        <f>データ貼付!C225</f>
        <v>43226</v>
      </c>
      <c r="J227" s="5" t="str">
        <f>データ貼付!F225</f>
        <v>高嶋将吾</v>
      </c>
      <c r="K227" s="5">
        <f>データ貼付!G225</f>
        <v>3209</v>
      </c>
      <c r="L227" s="5" t="str">
        <f>データ貼付!H225</f>
        <v>決</v>
      </c>
      <c r="M227" s="5" t="str">
        <f>データ貼付!I225</f>
        <v>遠軽高</v>
      </c>
      <c r="N227" s="5">
        <f>データ貼付!J225</f>
        <v>3</v>
      </c>
      <c r="O227" s="5">
        <f>データ貼付!K225</f>
        <v>0</v>
      </c>
    </row>
    <row r="228" spans="1:15" x14ac:dyDescent="0.15">
      <c r="A228" s="5">
        <v>225</v>
      </c>
      <c r="B228" s="5" t="str">
        <f t="shared" si="7"/>
        <v>高校男子円盤投24</v>
      </c>
      <c r="C228" s="5" t="str">
        <f>J228&amp;COUNTIF($J$4:J228,J228)</f>
        <v>高嶋祐太2</v>
      </c>
      <c r="D228" s="5" t="str">
        <f>データ貼付!D226&amp;データ貼付!E226</f>
        <v>高校男子円盤投</v>
      </c>
      <c r="E228" s="5">
        <f>データ貼付!G226+ROW()/1000000</f>
        <v>1133.0002280000001</v>
      </c>
      <c r="F228" s="5">
        <f t="shared" si="8"/>
        <v>24</v>
      </c>
      <c r="G228" s="5" t="str">
        <f>データ貼付!A226</f>
        <v>選手権</v>
      </c>
      <c r="H228" s="5" t="str">
        <f>データ貼付!B226</f>
        <v>北見</v>
      </c>
      <c r="I228" s="5">
        <f>データ貼付!C226</f>
        <v>43233</v>
      </c>
      <c r="J228" s="5" t="str">
        <f>データ貼付!F226</f>
        <v>高嶋祐太</v>
      </c>
      <c r="K228" s="5">
        <f>データ貼付!G226</f>
        <v>1133</v>
      </c>
      <c r="L228" s="5" t="str">
        <f>データ貼付!H226</f>
        <v>決</v>
      </c>
      <c r="M228" s="5" t="str">
        <f>データ貼付!I226</f>
        <v>遠軽高</v>
      </c>
      <c r="N228" s="5">
        <f>データ貼付!J226</f>
        <v>1</v>
      </c>
      <c r="O228" s="5">
        <f>データ貼付!K226</f>
        <v>0</v>
      </c>
    </row>
    <row r="229" spans="1:15" x14ac:dyDescent="0.15">
      <c r="A229" s="5">
        <v>226</v>
      </c>
      <c r="B229" s="5" t="str">
        <f t="shared" si="7"/>
        <v>中学男子円盤投8</v>
      </c>
      <c r="C229" s="5" t="str">
        <f>J229&amp;COUNTIF($J$4:J229,J229)</f>
        <v>高野宏尚2</v>
      </c>
      <c r="D229" s="5" t="str">
        <f>データ貼付!D227&amp;データ貼付!E227</f>
        <v>中学男子円盤投</v>
      </c>
      <c r="E229" s="5">
        <f>データ貼付!G227+ROW()/1000000</f>
        <v>1076.000229</v>
      </c>
      <c r="F229" s="5">
        <f t="shared" si="8"/>
        <v>8</v>
      </c>
      <c r="G229" s="5" t="str">
        <f>データ貼付!A227</f>
        <v>中体連新人</v>
      </c>
      <c r="H229" s="5" t="str">
        <f>データ貼付!B227</f>
        <v>網走</v>
      </c>
      <c r="I229" s="5">
        <f>データ貼付!C227</f>
        <v>43337</v>
      </c>
      <c r="J229" s="5" t="str">
        <f>データ貼付!F227</f>
        <v>高野宏尚</v>
      </c>
      <c r="K229" s="5">
        <f>データ貼付!G227</f>
        <v>1076</v>
      </c>
      <c r="L229" s="5" t="str">
        <f>データ貼付!H227</f>
        <v>決</v>
      </c>
      <c r="M229" s="5" t="str">
        <f>データ貼付!I227</f>
        <v>雄武中</v>
      </c>
      <c r="N229" s="5">
        <f>データ貼付!J227</f>
        <v>2</v>
      </c>
      <c r="O229" s="5">
        <f>データ貼付!K227</f>
        <v>0</v>
      </c>
    </row>
    <row r="230" spans="1:15" x14ac:dyDescent="0.15">
      <c r="A230" s="5">
        <v>227</v>
      </c>
      <c r="B230" s="5" t="str">
        <f t="shared" si="7"/>
        <v>高校男子円盤投7</v>
      </c>
      <c r="C230" s="5" t="str">
        <f>J230&amp;COUNTIF($J$4:J230,J230)</f>
        <v>今野凱2</v>
      </c>
      <c r="D230" s="5" t="str">
        <f>データ貼付!D228&amp;データ貼付!E228</f>
        <v>高校男子円盤投</v>
      </c>
      <c r="E230" s="5">
        <f>データ貼付!G228+ROW()/1000000</f>
        <v>3118.0002300000001</v>
      </c>
      <c r="F230" s="5">
        <f t="shared" si="8"/>
        <v>7</v>
      </c>
      <c r="G230" s="5" t="str">
        <f>データ貼付!A228</f>
        <v>選手権</v>
      </c>
      <c r="H230" s="5" t="str">
        <f>データ貼付!B228</f>
        <v>北見</v>
      </c>
      <c r="I230" s="5">
        <f>データ貼付!C228</f>
        <v>43233</v>
      </c>
      <c r="J230" s="5" t="str">
        <f>データ貼付!F228</f>
        <v>今野凱</v>
      </c>
      <c r="K230" s="5">
        <f>データ貼付!G228</f>
        <v>3118</v>
      </c>
      <c r="L230" s="5" t="str">
        <f>データ貼付!H228</f>
        <v>予</v>
      </c>
      <c r="M230" s="5" t="str">
        <f>データ貼付!I228</f>
        <v>遠軽高</v>
      </c>
      <c r="N230" s="5">
        <f>データ貼付!J228</f>
        <v>3</v>
      </c>
      <c r="O230" s="5">
        <f>データ貼付!K228</f>
        <v>0</v>
      </c>
    </row>
    <row r="231" spans="1:15" x14ac:dyDescent="0.15">
      <c r="A231" s="5">
        <v>228</v>
      </c>
      <c r="B231" s="5" t="str">
        <f t="shared" si="7"/>
        <v>高校女子円盤投5</v>
      </c>
      <c r="C231" s="5" t="str">
        <f>J231&amp;COUNTIF($J$4:J231,J231)</f>
        <v>佐々木優衣1</v>
      </c>
      <c r="D231" s="5" t="str">
        <f>データ貼付!D229&amp;データ貼付!E229</f>
        <v>高校女子円盤投</v>
      </c>
      <c r="E231" s="5">
        <f>データ貼付!G229+ROW()/1000000</f>
        <v>2616.000231</v>
      </c>
      <c r="F231" s="5">
        <f t="shared" si="8"/>
        <v>5</v>
      </c>
      <c r="G231" s="5" t="str">
        <f>データ貼付!A229</f>
        <v>全道高校</v>
      </c>
      <c r="H231" s="5" t="str">
        <f>データ貼付!B229</f>
        <v>札幌</v>
      </c>
      <c r="I231" s="5">
        <f>データ貼付!C229</f>
        <v>43245</v>
      </c>
      <c r="J231" s="5" t="str">
        <f>データ貼付!F229</f>
        <v>佐々木優衣</v>
      </c>
      <c r="K231" s="5">
        <f>データ貼付!G229</f>
        <v>2616</v>
      </c>
      <c r="L231" s="5" t="str">
        <f>データ貼付!H229</f>
        <v>決</v>
      </c>
      <c r="M231" s="5" t="str">
        <f>データ貼付!I229</f>
        <v>北見柏陽高</v>
      </c>
      <c r="N231" s="5">
        <f>データ貼付!J229</f>
        <v>3</v>
      </c>
      <c r="O231" s="5">
        <f>データ貼付!K229</f>
        <v>0</v>
      </c>
    </row>
    <row r="232" spans="1:15" x14ac:dyDescent="0.15">
      <c r="A232" s="5">
        <v>229</v>
      </c>
      <c r="B232" s="5" t="str">
        <f t="shared" si="7"/>
        <v>高校男子円盤投23</v>
      </c>
      <c r="C232" s="5" t="str">
        <f>J232&amp;COUNTIF($J$4:J232,J232)</f>
        <v>佐川翔琉2</v>
      </c>
      <c r="D232" s="5" t="str">
        <f>データ貼付!D230&amp;データ貼付!E230</f>
        <v>高校男子円盤投</v>
      </c>
      <c r="E232" s="5">
        <f>データ貼付!G230+ROW()/1000000</f>
        <v>1569.0002320000001</v>
      </c>
      <c r="F232" s="5">
        <f t="shared" si="8"/>
        <v>23</v>
      </c>
      <c r="G232" s="5" t="str">
        <f>データ貼付!A230</f>
        <v>高体連新人</v>
      </c>
      <c r="H232" s="5" t="str">
        <f>データ貼付!B230</f>
        <v>網走</v>
      </c>
      <c r="I232" s="5">
        <f>データ貼付!C230</f>
        <v>43336</v>
      </c>
      <c r="J232" s="5" t="str">
        <f>データ貼付!F230</f>
        <v>佐川翔琉</v>
      </c>
      <c r="K232" s="5">
        <f>データ貼付!G230</f>
        <v>1569</v>
      </c>
      <c r="L232" s="5" t="str">
        <f>データ貼付!H230</f>
        <v>決</v>
      </c>
      <c r="M232" s="5" t="str">
        <f>データ貼付!I230</f>
        <v>遠軽髙</v>
      </c>
      <c r="N232" s="5">
        <f>データ貼付!J230</f>
        <v>1</v>
      </c>
      <c r="O232" s="5">
        <f>データ貼付!K230</f>
        <v>0</v>
      </c>
    </row>
    <row r="233" spans="1:15" x14ac:dyDescent="0.15">
      <c r="A233" s="5">
        <v>230</v>
      </c>
      <c r="B233" s="5" t="str">
        <f t="shared" si="7"/>
        <v>高校男子円盤投13</v>
      </c>
      <c r="C233" s="5" t="str">
        <f>J233&amp;COUNTIF($J$4:J233,J233)</f>
        <v>佐藤一希2</v>
      </c>
      <c r="D233" s="5" t="str">
        <f>データ貼付!D231&amp;データ貼付!E231</f>
        <v>高校男子円盤投</v>
      </c>
      <c r="E233" s="5">
        <f>データ貼付!G231+ROW()/1000000</f>
        <v>2544.0002330000002</v>
      </c>
      <c r="F233" s="5">
        <f t="shared" si="8"/>
        <v>13</v>
      </c>
      <c r="G233" s="5" t="str">
        <f>データ貼付!A231</f>
        <v>高体連新人</v>
      </c>
      <c r="H233" s="5" t="str">
        <f>データ貼付!B231</f>
        <v>網走</v>
      </c>
      <c r="I233" s="5">
        <f>データ貼付!C231</f>
        <v>43336</v>
      </c>
      <c r="J233" s="5" t="str">
        <f>データ貼付!F231</f>
        <v>佐藤一希</v>
      </c>
      <c r="K233" s="5">
        <f>データ貼付!G231</f>
        <v>2544</v>
      </c>
      <c r="L233" s="5" t="str">
        <f>データ貼付!H231</f>
        <v>決</v>
      </c>
      <c r="M233" s="5" t="str">
        <f>データ貼付!I231</f>
        <v>清里髙</v>
      </c>
      <c r="N233" s="5">
        <f>データ貼付!J231</f>
        <v>1</v>
      </c>
      <c r="O233" s="5">
        <f>データ貼付!K231</f>
        <v>0</v>
      </c>
    </row>
    <row r="234" spans="1:15" x14ac:dyDescent="0.15">
      <c r="A234" s="5">
        <v>231</v>
      </c>
      <c r="B234" s="5" t="str">
        <f t="shared" si="7"/>
        <v>高校男子円盤投22</v>
      </c>
      <c r="C234" s="5" t="str">
        <f>J234&amp;COUNTIF($J$4:J234,J234)</f>
        <v>佐藤汰希2</v>
      </c>
      <c r="D234" s="5" t="str">
        <f>データ貼付!D232&amp;データ貼付!E232</f>
        <v>高校男子円盤投</v>
      </c>
      <c r="E234" s="5">
        <f>データ貼付!G232+ROW()/1000000</f>
        <v>1937.0002340000001</v>
      </c>
      <c r="F234" s="5">
        <f t="shared" si="8"/>
        <v>22</v>
      </c>
      <c r="G234" s="5" t="str">
        <f>データ貼付!A232</f>
        <v>高体連新人</v>
      </c>
      <c r="H234" s="5" t="str">
        <f>データ貼付!B232</f>
        <v>網走</v>
      </c>
      <c r="I234" s="5">
        <f>データ貼付!C232</f>
        <v>43336</v>
      </c>
      <c r="J234" s="5" t="str">
        <f>データ貼付!F232</f>
        <v>佐藤汰希</v>
      </c>
      <c r="K234" s="5">
        <f>データ貼付!G232</f>
        <v>1937</v>
      </c>
      <c r="L234" s="5" t="str">
        <f>データ貼付!H232</f>
        <v>決</v>
      </c>
      <c r="M234" s="5" t="str">
        <f>データ貼付!I232</f>
        <v>興部髙</v>
      </c>
      <c r="N234" s="5">
        <f>データ貼付!J232</f>
        <v>1</v>
      </c>
      <c r="O234" s="5">
        <f>データ貼付!K232</f>
        <v>0</v>
      </c>
    </row>
    <row r="235" spans="1:15" x14ac:dyDescent="0.15">
      <c r="A235" s="5">
        <v>232</v>
      </c>
      <c r="B235" s="5" t="str">
        <f t="shared" si="7"/>
        <v>高校男子円盤投8</v>
      </c>
      <c r="C235" s="5" t="str">
        <f>J235&amp;COUNTIF($J$4:J235,J235)</f>
        <v>山谷黄太洋1</v>
      </c>
      <c r="D235" s="5" t="str">
        <f>データ貼付!D233&amp;データ貼付!E233</f>
        <v>高校男子円盤投</v>
      </c>
      <c r="E235" s="5">
        <f>データ貼付!G233+ROW()/1000000</f>
        <v>3041.000235</v>
      </c>
      <c r="F235" s="5">
        <f t="shared" si="8"/>
        <v>8</v>
      </c>
      <c r="G235" s="5" t="str">
        <f>データ貼付!A233</f>
        <v>高体連新人</v>
      </c>
      <c r="H235" s="5" t="str">
        <f>データ貼付!B233</f>
        <v>網走</v>
      </c>
      <c r="I235" s="5">
        <f>データ貼付!C233</f>
        <v>43336</v>
      </c>
      <c r="J235" s="5" t="str">
        <f>データ貼付!F233</f>
        <v>山谷黄太洋</v>
      </c>
      <c r="K235" s="5">
        <f>データ貼付!G233</f>
        <v>3041</v>
      </c>
      <c r="L235" s="5" t="str">
        <f>データ貼付!H233</f>
        <v>決</v>
      </c>
      <c r="M235" s="5" t="str">
        <f>データ貼付!I233</f>
        <v>日体大附属髙</v>
      </c>
      <c r="N235" s="5">
        <f>データ貼付!J233</f>
        <v>2</v>
      </c>
      <c r="O235" s="5">
        <f>データ貼付!K233</f>
        <v>0</v>
      </c>
    </row>
    <row r="236" spans="1:15" x14ac:dyDescent="0.15">
      <c r="A236" s="5">
        <v>233</v>
      </c>
      <c r="B236" s="5" t="str">
        <f t="shared" si="7"/>
        <v>中学男子円盤投6</v>
      </c>
      <c r="C236" s="5" t="str">
        <f>J236&amp;COUNTIF($J$4:J236,J236)</f>
        <v>山田倫太朗1</v>
      </c>
      <c r="D236" s="5" t="str">
        <f>データ貼付!D234&amp;データ貼付!E234</f>
        <v>中学男子円盤投</v>
      </c>
      <c r="E236" s="5">
        <f>データ貼付!G234+ROW()/1000000</f>
        <v>1598.0002360000001</v>
      </c>
      <c r="F236" s="5">
        <f t="shared" si="8"/>
        <v>6</v>
      </c>
      <c r="G236" s="5" t="str">
        <f>データ貼付!A234</f>
        <v>選手権</v>
      </c>
      <c r="H236" s="5" t="str">
        <f>データ貼付!B234</f>
        <v>北見</v>
      </c>
      <c r="I236" s="5">
        <f>データ貼付!C234</f>
        <v>43232</v>
      </c>
      <c r="J236" s="5" t="str">
        <f>データ貼付!F234</f>
        <v>山田倫太朗</v>
      </c>
      <c r="K236" s="5">
        <f>データ貼付!G234</f>
        <v>1598</v>
      </c>
      <c r="L236" s="5" t="str">
        <f>データ貼付!H234</f>
        <v>決</v>
      </c>
      <c r="M236" s="5" t="str">
        <f>データ貼付!I234</f>
        <v>網走第二中</v>
      </c>
      <c r="N236" s="5">
        <f>データ貼付!J234</f>
        <v>3</v>
      </c>
      <c r="O236" s="5">
        <f>データ貼付!K234</f>
        <v>0</v>
      </c>
    </row>
    <row r="237" spans="1:15" x14ac:dyDescent="0.15">
      <c r="A237" s="5">
        <v>234</v>
      </c>
      <c r="B237" s="5" t="str">
        <f t="shared" si="7"/>
        <v>高校女子円盤投1</v>
      </c>
      <c r="C237" s="5" t="str">
        <f>J237&amp;COUNTIF($J$4:J237,J237)</f>
        <v>山内沙耶佳2</v>
      </c>
      <c r="D237" s="5" t="str">
        <f>データ貼付!D235&amp;データ貼付!E235</f>
        <v>高校女子円盤投</v>
      </c>
      <c r="E237" s="5">
        <f>データ貼付!G235+ROW()/1000000</f>
        <v>3295.0002370000002</v>
      </c>
      <c r="F237" s="5">
        <f t="shared" si="8"/>
        <v>1</v>
      </c>
      <c r="G237" s="5" t="str">
        <f>データ貼付!A235</f>
        <v>選手権</v>
      </c>
      <c r="H237" s="5" t="str">
        <f>データ貼付!B235</f>
        <v>北見</v>
      </c>
      <c r="I237" s="5">
        <f>データ貼付!C235</f>
        <v>43245</v>
      </c>
      <c r="J237" s="5" t="str">
        <f>データ貼付!F235</f>
        <v>山内沙耶佳</v>
      </c>
      <c r="K237" s="5">
        <f>データ貼付!G235</f>
        <v>3295</v>
      </c>
      <c r="L237" s="5" t="str">
        <f>データ貼付!H235</f>
        <v>決</v>
      </c>
      <c r="M237" s="5" t="str">
        <f>データ貼付!I235</f>
        <v>遠軽高</v>
      </c>
      <c r="N237" s="5">
        <f>データ貼付!J235</f>
        <v>3</v>
      </c>
      <c r="O237" s="5">
        <f>データ貼付!K235</f>
        <v>0</v>
      </c>
    </row>
    <row r="238" spans="1:15" x14ac:dyDescent="0.15">
      <c r="A238" s="5">
        <v>235</v>
      </c>
      <c r="B238" s="5" t="str">
        <f t="shared" si="7"/>
        <v>高校男子円盤投21</v>
      </c>
      <c r="C238" s="5" t="str">
        <f>J238&amp;COUNTIF($J$4:J238,J238)</f>
        <v>山内大慎1</v>
      </c>
      <c r="D238" s="5" t="str">
        <f>データ貼付!D236&amp;データ貼付!E236</f>
        <v>高校男子円盤投</v>
      </c>
      <c r="E238" s="5">
        <f>データ貼付!G236+ROW()/1000000</f>
        <v>1994.0002380000001</v>
      </c>
      <c r="F238" s="5">
        <f t="shared" si="8"/>
        <v>21</v>
      </c>
      <c r="G238" s="5" t="str">
        <f>データ貼付!A236</f>
        <v>記録会第3戦</v>
      </c>
      <c r="H238" s="5" t="str">
        <f>データ貼付!B236</f>
        <v>北見</v>
      </c>
      <c r="I238" s="5">
        <f>データ貼付!C236</f>
        <v>43297</v>
      </c>
      <c r="J238" s="5" t="str">
        <f>データ貼付!F236</f>
        <v>山内大慎</v>
      </c>
      <c r="K238" s="5">
        <f>データ貼付!G236</f>
        <v>1994</v>
      </c>
      <c r="L238" s="5" t="str">
        <f>データ貼付!H236</f>
        <v>決</v>
      </c>
      <c r="M238" s="5" t="str">
        <f>データ貼付!I236</f>
        <v>北見柏陽高</v>
      </c>
      <c r="N238" s="5">
        <f>データ貼付!J236</f>
        <v>1</v>
      </c>
      <c r="O238" s="5">
        <f>データ貼付!K236</f>
        <v>0</v>
      </c>
    </row>
    <row r="239" spans="1:15" x14ac:dyDescent="0.15">
      <c r="A239" s="5">
        <v>236</v>
      </c>
      <c r="B239" s="5" t="str">
        <f t="shared" si="7"/>
        <v>高校男子円盤投12</v>
      </c>
      <c r="C239" s="5" t="str">
        <f>J239&amp;COUNTIF($J$4:J239,J239)</f>
        <v>春名将志1</v>
      </c>
      <c r="D239" s="5" t="str">
        <f>データ貼付!D237&amp;データ貼付!E237</f>
        <v>高校男子円盤投</v>
      </c>
      <c r="E239" s="5">
        <f>データ貼付!G237+ROW()/1000000</f>
        <v>2551.000239</v>
      </c>
      <c r="F239" s="5">
        <f t="shared" si="8"/>
        <v>12</v>
      </c>
      <c r="G239" s="5" t="str">
        <f>データ貼付!A237</f>
        <v>選手権</v>
      </c>
      <c r="H239" s="5" t="str">
        <f>データ貼付!B237</f>
        <v>北見</v>
      </c>
      <c r="I239" s="5">
        <f>データ貼付!C237</f>
        <v>43233</v>
      </c>
      <c r="J239" s="5" t="str">
        <f>データ貼付!F237</f>
        <v>春名将志</v>
      </c>
      <c r="K239" s="5">
        <f>データ貼付!G237</f>
        <v>2551</v>
      </c>
      <c r="L239" s="5" t="str">
        <f>データ貼付!H237</f>
        <v>決</v>
      </c>
      <c r="M239" s="5" t="str">
        <f>データ貼付!I237</f>
        <v>清里高</v>
      </c>
      <c r="N239" s="5">
        <f>データ貼付!J237</f>
        <v>3</v>
      </c>
      <c r="O239" s="5">
        <f>データ貼付!K237</f>
        <v>0</v>
      </c>
    </row>
    <row r="240" spans="1:15" x14ac:dyDescent="0.15">
      <c r="A240" s="5">
        <v>237</v>
      </c>
      <c r="B240" s="5" t="str">
        <f t="shared" si="7"/>
        <v>高校女子円盤投6</v>
      </c>
      <c r="C240" s="5" t="str">
        <f>J240&amp;COUNTIF($J$4:J240,J240)</f>
        <v>小原愛未2</v>
      </c>
      <c r="D240" s="5" t="str">
        <f>データ貼付!D238&amp;データ貼付!E238</f>
        <v>高校女子円盤投</v>
      </c>
      <c r="E240" s="5">
        <f>データ貼付!G238+ROW()/1000000</f>
        <v>2516.0002399999998</v>
      </c>
      <c r="F240" s="5">
        <f t="shared" si="8"/>
        <v>6</v>
      </c>
      <c r="G240" s="5" t="str">
        <f>データ貼付!A238</f>
        <v>高体連支部</v>
      </c>
      <c r="H240" s="5" t="str">
        <f>データ貼付!B238</f>
        <v>北見</v>
      </c>
      <c r="I240" s="5">
        <f>データ貼付!C238</f>
        <v>43245</v>
      </c>
      <c r="J240" s="5" t="str">
        <f>データ貼付!F238</f>
        <v>小原愛未</v>
      </c>
      <c r="K240" s="5">
        <f>データ貼付!G238</f>
        <v>2516</v>
      </c>
      <c r="L240" s="5" t="str">
        <f>データ貼付!H238</f>
        <v>決</v>
      </c>
      <c r="M240" s="5" t="str">
        <f>データ貼付!I238</f>
        <v>常呂高</v>
      </c>
      <c r="N240" s="5">
        <f>データ貼付!J238</f>
        <v>1</v>
      </c>
      <c r="O240" s="5">
        <f>データ貼付!K238</f>
        <v>0</v>
      </c>
    </row>
    <row r="241" spans="1:15" x14ac:dyDescent="0.15">
      <c r="A241" s="5">
        <v>238</v>
      </c>
      <c r="B241" s="5" t="str">
        <f t="shared" si="7"/>
        <v>中学男子円盤投7</v>
      </c>
      <c r="C241" s="5" t="str">
        <f>J241&amp;COUNTIF($J$4:J241,J241)</f>
        <v>小原拓真3</v>
      </c>
      <c r="D241" s="5" t="str">
        <f>データ貼付!D239&amp;データ貼付!E239</f>
        <v>中学男子円盤投</v>
      </c>
      <c r="E241" s="5">
        <f>データ貼付!G239+ROW()/1000000</f>
        <v>1579.000241</v>
      </c>
      <c r="F241" s="5">
        <f t="shared" si="8"/>
        <v>7</v>
      </c>
      <c r="G241" s="5" t="str">
        <f>データ貼付!A239</f>
        <v>中体連新人</v>
      </c>
      <c r="H241" s="5" t="str">
        <f>データ貼付!B239</f>
        <v>網走</v>
      </c>
      <c r="I241" s="5">
        <f>データ貼付!C239</f>
        <v>43337</v>
      </c>
      <c r="J241" s="5" t="str">
        <f>データ貼付!F239</f>
        <v>小原拓真</v>
      </c>
      <c r="K241" s="5">
        <f>データ貼付!G239</f>
        <v>1579</v>
      </c>
      <c r="L241" s="5" t="str">
        <f>データ貼付!H239</f>
        <v>決</v>
      </c>
      <c r="M241" s="5" t="str">
        <f>データ貼付!I239</f>
        <v>北見常呂中</v>
      </c>
      <c r="N241" s="5">
        <f>データ貼付!J239</f>
        <v>1</v>
      </c>
      <c r="O241" s="5">
        <f>データ貼付!K239</f>
        <v>0</v>
      </c>
    </row>
    <row r="242" spans="1:15" x14ac:dyDescent="0.15">
      <c r="A242" s="5">
        <v>239</v>
      </c>
      <c r="B242" s="5" t="str">
        <f t="shared" si="7"/>
        <v>高校女子円盤投3</v>
      </c>
      <c r="C242" s="5" t="str">
        <f>J242&amp;COUNTIF($J$4:J242,J242)</f>
        <v>植村菜々2</v>
      </c>
      <c r="D242" s="5" t="str">
        <f>データ貼付!D240&amp;データ貼付!E240</f>
        <v>高校女子円盤投</v>
      </c>
      <c r="E242" s="5">
        <f>データ貼付!G240+ROW()/1000000</f>
        <v>2817.0002420000001</v>
      </c>
      <c r="F242" s="5">
        <f t="shared" si="8"/>
        <v>3</v>
      </c>
      <c r="G242" s="5" t="str">
        <f>データ貼付!A240</f>
        <v>高体連新人</v>
      </c>
      <c r="H242" s="5" t="str">
        <f>データ貼付!B240</f>
        <v>網走</v>
      </c>
      <c r="I242" s="5">
        <f>データ貼付!C240</f>
        <v>43336</v>
      </c>
      <c r="J242" s="5" t="str">
        <f>データ貼付!F240</f>
        <v>植村菜々</v>
      </c>
      <c r="K242" s="5">
        <f>データ貼付!G240</f>
        <v>2817</v>
      </c>
      <c r="L242" s="5" t="str">
        <f>データ貼付!H240</f>
        <v>決</v>
      </c>
      <c r="M242" s="5" t="str">
        <f>データ貼付!I240</f>
        <v>遠軽髙</v>
      </c>
      <c r="N242" s="5">
        <f>データ貼付!J240</f>
        <v>2</v>
      </c>
      <c r="O242" s="5">
        <f>データ貼付!K240</f>
        <v>0</v>
      </c>
    </row>
    <row r="243" spans="1:15" x14ac:dyDescent="0.15">
      <c r="A243" s="5">
        <v>240</v>
      </c>
      <c r="B243" s="5" t="str">
        <f t="shared" si="7"/>
        <v>高校女子円盤投4</v>
      </c>
      <c r="C243" s="5" t="str">
        <f>J243&amp;COUNTIF($J$4:J243,J243)</f>
        <v>植村葉月2</v>
      </c>
      <c r="D243" s="5" t="str">
        <f>データ貼付!D241&amp;データ貼付!E241</f>
        <v>高校女子円盤投</v>
      </c>
      <c r="E243" s="5">
        <f>データ貼付!G241+ROW()/1000000</f>
        <v>2691.000243</v>
      </c>
      <c r="F243" s="5">
        <f t="shared" si="8"/>
        <v>4</v>
      </c>
      <c r="G243" s="5" t="str">
        <f>データ貼付!A241</f>
        <v>フィールド記録会</v>
      </c>
      <c r="H243" s="5" t="str">
        <f>データ貼付!B241</f>
        <v>北見</v>
      </c>
      <c r="I243" s="5">
        <f>データ貼付!C241</f>
        <v>43253</v>
      </c>
      <c r="J243" s="5" t="str">
        <f>データ貼付!F241</f>
        <v>植村葉月</v>
      </c>
      <c r="K243" s="5">
        <f>データ貼付!G241</f>
        <v>2691</v>
      </c>
      <c r="L243" s="5" t="str">
        <f>データ貼付!H241</f>
        <v>決</v>
      </c>
      <c r="M243" s="5" t="str">
        <f>データ貼付!I241</f>
        <v>湧別高</v>
      </c>
      <c r="N243" s="5">
        <f>データ貼付!J241</f>
        <v>2</v>
      </c>
      <c r="O243" s="5">
        <f>データ貼付!K241</f>
        <v>0</v>
      </c>
    </row>
    <row r="244" spans="1:15" x14ac:dyDescent="0.15">
      <c r="A244" s="5">
        <v>241</v>
      </c>
      <c r="B244" s="5" t="str">
        <f t="shared" si="7"/>
        <v>中学男子円盤投3</v>
      </c>
      <c r="C244" s="5" t="str">
        <f>J244&amp;COUNTIF($J$4:J244,J244)</f>
        <v>清永真翔2</v>
      </c>
      <c r="D244" s="5" t="str">
        <f>データ貼付!D242&amp;データ貼付!E242</f>
        <v>中学男子円盤投</v>
      </c>
      <c r="E244" s="5">
        <f>データ貼付!G242+ROW()/1000000</f>
        <v>1806.0002440000001</v>
      </c>
      <c r="F244" s="5">
        <f t="shared" si="8"/>
        <v>3</v>
      </c>
      <c r="G244" s="5" t="str">
        <f>データ貼付!A242</f>
        <v>選手権</v>
      </c>
      <c r="H244" s="5" t="str">
        <f>データ貼付!B242</f>
        <v>北見</v>
      </c>
      <c r="I244" s="5">
        <f>データ貼付!C242</f>
        <v>43232</v>
      </c>
      <c r="J244" s="5" t="str">
        <f>データ貼付!F242</f>
        <v>清永真翔</v>
      </c>
      <c r="K244" s="5">
        <f>データ貼付!G242</f>
        <v>1806</v>
      </c>
      <c r="L244" s="5" t="str">
        <f>データ貼付!H242</f>
        <v>決</v>
      </c>
      <c r="M244" s="5" t="str">
        <f>データ貼付!I242</f>
        <v>北見小泉中</v>
      </c>
      <c r="N244" s="5">
        <f>データ貼付!J242</f>
        <v>3</v>
      </c>
      <c r="O244" s="5">
        <f>データ貼付!K242</f>
        <v>0</v>
      </c>
    </row>
    <row r="245" spans="1:15" x14ac:dyDescent="0.15">
      <c r="A245" s="5">
        <v>242</v>
      </c>
      <c r="B245" s="5" t="str">
        <f t="shared" si="7"/>
        <v>中学女子円盤投5</v>
      </c>
      <c r="C245" s="5" t="str">
        <f>J245&amp;COUNTIF($J$4:J245,J245)</f>
        <v>石原彩菜1</v>
      </c>
      <c r="D245" s="5" t="str">
        <f>データ貼付!D243&amp;データ貼付!E243</f>
        <v>中学女子円盤投</v>
      </c>
      <c r="E245" s="5">
        <f>データ貼付!G243+ROW()/1000000</f>
        <v>1836.0002449999999</v>
      </c>
      <c r="F245" s="5">
        <f t="shared" si="8"/>
        <v>5</v>
      </c>
      <c r="G245" s="5" t="str">
        <f>データ貼付!A243</f>
        <v>フィールド記録会</v>
      </c>
      <c r="H245" s="5" t="str">
        <f>データ貼付!B243</f>
        <v>札幌</v>
      </c>
      <c r="I245" s="5">
        <f>データ貼付!C243</f>
        <v>43253</v>
      </c>
      <c r="J245" s="5" t="str">
        <f>データ貼付!F243</f>
        <v>石原彩菜</v>
      </c>
      <c r="K245" s="5">
        <f>データ貼付!G243</f>
        <v>1836</v>
      </c>
      <c r="L245" s="5" t="str">
        <f>データ貼付!H243</f>
        <v>決</v>
      </c>
      <c r="M245" s="5" t="str">
        <f>データ貼付!I243</f>
        <v>網走第四中</v>
      </c>
      <c r="N245" s="5">
        <f>データ貼付!J243</f>
        <v>3</v>
      </c>
      <c r="O245" s="5">
        <f>データ貼付!K243</f>
        <v>0</v>
      </c>
    </row>
    <row r="246" spans="1:15" x14ac:dyDescent="0.15">
      <c r="A246" s="5">
        <v>243</v>
      </c>
      <c r="B246" s="5" t="str">
        <f t="shared" si="7"/>
        <v>高校男子円盤投10</v>
      </c>
      <c r="C246" s="5" t="str">
        <f>J246&amp;COUNTIF($J$4:J246,J246)</f>
        <v>石田大洋2</v>
      </c>
      <c r="D246" s="5" t="str">
        <f>データ貼付!D244&amp;データ貼付!E244</f>
        <v>高校男子円盤投</v>
      </c>
      <c r="E246" s="5">
        <f>データ貼付!G244+ROW()/1000000</f>
        <v>2810.0002460000001</v>
      </c>
      <c r="F246" s="5">
        <f t="shared" si="8"/>
        <v>10</v>
      </c>
      <c r="G246" s="5" t="str">
        <f>データ貼付!A244</f>
        <v>記録会第1戦</v>
      </c>
      <c r="H246" s="5" t="str">
        <f>データ貼付!B244</f>
        <v>北見</v>
      </c>
      <c r="I246" s="5">
        <f>データ貼付!C244</f>
        <v>43233</v>
      </c>
      <c r="J246" s="5" t="str">
        <f>データ貼付!F244</f>
        <v>石田大洋</v>
      </c>
      <c r="K246" s="5">
        <f>データ貼付!G244</f>
        <v>2810</v>
      </c>
      <c r="L246" s="5" t="str">
        <f>データ貼付!H244</f>
        <v>決</v>
      </c>
      <c r="M246" s="5" t="str">
        <f>データ貼付!I244</f>
        <v>遠軽高</v>
      </c>
      <c r="N246" s="5">
        <f>データ貼付!J244</f>
        <v>2</v>
      </c>
      <c r="O246" s="5">
        <f>データ貼付!K244</f>
        <v>0</v>
      </c>
    </row>
    <row r="247" spans="1:15" x14ac:dyDescent="0.15">
      <c r="A247" s="5">
        <v>244</v>
      </c>
      <c r="B247" s="5" t="str">
        <f t="shared" si="7"/>
        <v>中学女子円盤投3</v>
      </c>
      <c r="C247" s="5" t="str">
        <f>J247&amp;COUNTIF($J$4:J247,J247)</f>
        <v>川村夏稀2</v>
      </c>
      <c r="D247" s="5" t="str">
        <f>データ貼付!D245&amp;データ貼付!E245</f>
        <v>中学女子円盤投</v>
      </c>
      <c r="E247" s="5">
        <f>データ貼付!G245+ROW()/1000000</f>
        <v>1924.0002469999999</v>
      </c>
      <c r="F247" s="5">
        <f t="shared" si="8"/>
        <v>3</v>
      </c>
      <c r="G247" s="5" t="str">
        <f>データ貼付!A245</f>
        <v>地区陸上</v>
      </c>
      <c r="H247" s="5" t="str">
        <f>データ貼付!B245</f>
        <v>北見</v>
      </c>
      <c r="I247" s="5">
        <f>データ貼付!C245</f>
        <v>43266</v>
      </c>
      <c r="J247" s="5" t="str">
        <f>データ貼付!F245</f>
        <v>川村夏稀</v>
      </c>
      <c r="K247" s="5">
        <f>データ貼付!G245</f>
        <v>1924</v>
      </c>
      <c r="L247" s="5" t="str">
        <f>データ貼付!H245</f>
        <v>決</v>
      </c>
      <c r="M247" s="5" t="str">
        <f>データ貼付!I245</f>
        <v>網走第一中</v>
      </c>
      <c r="N247" s="5">
        <f>データ貼付!J245</f>
        <v>3</v>
      </c>
      <c r="O247" s="5">
        <f>データ貼付!K245</f>
        <v>0</v>
      </c>
    </row>
    <row r="248" spans="1:15" x14ac:dyDescent="0.15">
      <c r="A248" s="5">
        <v>245</v>
      </c>
      <c r="B248" s="5" t="str">
        <f t="shared" si="7"/>
        <v>高校男子円盤投3</v>
      </c>
      <c r="C248" s="5" t="str">
        <f>J248&amp;COUNTIF($J$4:J248,J248)</f>
        <v>大西由悟2</v>
      </c>
      <c r="D248" s="5" t="str">
        <f>データ貼付!D246&amp;データ貼付!E246</f>
        <v>高校男子円盤投</v>
      </c>
      <c r="E248" s="5">
        <f>データ貼付!G246+ROW()/1000000</f>
        <v>3590.0002479999998</v>
      </c>
      <c r="F248" s="5">
        <f t="shared" si="8"/>
        <v>3</v>
      </c>
      <c r="G248" s="5" t="str">
        <f>データ貼付!A246</f>
        <v>フィールド記録会</v>
      </c>
      <c r="H248" s="5" t="str">
        <f>データ貼付!B246</f>
        <v>北見</v>
      </c>
      <c r="I248" s="5">
        <f>データ貼付!C246</f>
        <v>43253</v>
      </c>
      <c r="J248" s="5" t="str">
        <f>データ貼付!F246</f>
        <v>大西由悟</v>
      </c>
      <c r="K248" s="5">
        <f>データ貼付!G246</f>
        <v>3590</v>
      </c>
      <c r="L248" s="5" t="str">
        <f>データ貼付!H246</f>
        <v>予</v>
      </c>
      <c r="M248" s="5" t="str">
        <f>データ貼付!I246</f>
        <v>網走南ヶ丘高</v>
      </c>
      <c r="N248" s="5">
        <f>データ貼付!J246</f>
        <v>3</v>
      </c>
      <c r="O248" s="5">
        <f>データ貼付!K246</f>
        <v>0</v>
      </c>
    </row>
    <row r="249" spans="1:15" x14ac:dyDescent="0.15">
      <c r="A249" s="5">
        <v>246</v>
      </c>
      <c r="B249" s="5" t="str">
        <f t="shared" si="7"/>
        <v>高校女子円盤投7</v>
      </c>
      <c r="C249" s="5" t="str">
        <f>J249&amp;COUNTIF($J$4:J249,J249)</f>
        <v>大童萌加1</v>
      </c>
      <c r="D249" s="5" t="str">
        <f>データ貼付!D247&amp;データ貼付!E247</f>
        <v>高校女子円盤投</v>
      </c>
      <c r="E249" s="5">
        <f>データ貼付!G247+ROW()/1000000</f>
        <v>2500.0002490000002</v>
      </c>
      <c r="F249" s="5">
        <f t="shared" si="8"/>
        <v>7</v>
      </c>
      <c r="G249" s="5" t="str">
        <f>データ貼付!A247</f>
        <v>高体連支部</v>
      </c>
      <c r="H249" s="5" t="str">
        <f>データ貼付!B247</f>
        <v>北見</v>
      </c>
      <c r="I249" s="5">
        <f>データ貼付!C247</f>
        <v>43245</v>
      </c>
      <c r="J249" s="5" t="str">
        <f>データ貼付!F247</f>
        <v>大童萌加</v>
      </c>
      <c r="K249" s="5">
        <f>データ貼付!G247</f>
        <v>2500</v>
      </c>
      <c r="L249" s="5" t="str">
        <f>データ貼付!H247</f>
        <v>決</v>
      </c>
      <c r="M249" s="5" t="str">
        <f>データ貼付!I247</f>
        <v>清里高</v>
      </c>
      <c r="N249" s="5">
        <f>データ貼付!J247</f>
        <v>3</v>
      </c>
      <c r="O249" s="5">
        <f>データ貼付!K247</f>
        <v>0</v>
      </c>
    </row>
    <row r="250" spans="1:15" x14ac:dyDescent="0.15">
      <c r="A250" s="5">
        <v>247</v>
      </c>
      <c r="B250" s="5" t="str">
        <f t="shared" si="7"/>
        <v>高校男子円盤投18</v>
      </c>
      <c r="C250" s="5" t="str">
        <f>J250&amp;COUNTIF($J$4:J250,J250)</f>
        <v>瀧澤昭太1</v>
      </c>
      <c r="D250" s="5" t="str">
        <f>データ貼付!D248&amp;データ貼付!E248</f>
        <v>高校男子円盤投</v>
      </c>
      <c r="E250" s="5">
        <f>データ貼付!G248+ROW()/1000000</f>
        <v>2229.0002500000001</v>
      </c>
      <c r="F250" s="5">
        <f t="shared" si="8"/>
        <v>18</v>
      </c>
      <c r="G250" s="5" t="str">
        <f>データ貼付!A248</f>
        <v>全道高校</v>
      </c>
      <c r="H250" s="5" t="str">
        <f>データ貼付!B248</f>
        <v>札幌</v>
      </c>
      <c r="I250" s="5">
        <f>データ貼付!C248</f>
        <v>43245</v>
      </c>
      <c r="J250" s="5" t="str">
        <f>データ貼付!F248</f>
        <v>瀧澤昭太</v>
      </c>
      <c r="K250" s="5">
        <f>データ貼付!G248</f>
        <v>2229</v>
      </c>
      <c r="L250" s="5" t="str">
        <f>データ貼付!H248</f>
        <v>決</v>
      </c>
      <c r="M250" s="5" t="str">
        <f>データ貼付!I248</f>
        <v>雄武高</v>
      </c>
      <c r="N250" s="5">
        <f>データ貼付!J248</f>
        <v>1</v>
      </c>
      <c r="O250" s="5">
        <f>データ貼付!K248</f>
        <v>0</v>
      </c>
    </row>
    <row r="251" spans="1:15" x14ac:dyDescent="0.15">
      <c r="A251" s="5">
        <v>248</v>
      </c>
      <c r="B251" s="5" t="str">
        <f t="shared" si="7"/>
        <v>一般女子円盤投1</v>
      </c>
      <c r="C251" s="5" t="str">
        <f>J251&amp;COUNTIF($J$4:J251,J251)</f>
        <v>炭野桜1</v>
      </c>
      <c r="D251" s="5" t="str">
        <f>データ貼付!D249&amp;データ貼付!E249</f>
        <v>一般女子円盤投</v>
      </c>
      <c r="E251" s="5">
        <f>データ貼付!G249+ROW()/1000000</f>
        <v>3057.0002509999999</v>
      </c>
      <c r="F251" s="5">
        <f t="shared" si="8"/>
        <v>1</v>
      </c>
      <c r="G251" s="5" t="str">
        <f>データ貼付!A249</f>
        <v>記録会第3戦</v>
      </c>
      <c r="H251" s="5" t="str">
        <f>データ貼付!B249</f>
        <v>北見</v>
      </c>
      <c r="I251" s="5">
        <f>データ貼付!C249</f>
        <v>43297</v>
      </c>
      <c r="J251" s="5" t="str">
        <f>データ貼付!F249</f>
        <v>炭野桜</v>
      </c>
      <c r="K251" s="5">
        <f>データ貼付!G249</f>
        <v>3057</v>
      </c>
      <c r="L251" s="5" t="str">
        <f>データ貼付!H249</f>
        <v>決</v>
      </c>
      <c r="M251" s="5" t="str">
        <f>データ貼付!I249</f>
        <v>ｵﾎｰﾂｸ陸協(炭野)</v>
      </c>
      <c r="N251" s="5">
        <f>データ貼付!J249</f>
        <v>0</v>
      </c>
      <c r="O251" s="5">
        <f>データ貼付!K249</f>
        <v>0</v>
      </c>
    </row>
    <row r="252" spans="1:15" x14ac:dyDescent="0.15">
      <c r="A252" s="5">
        <v>249</v>
      </c>
      <c r="B252" s="5" t="str">
        <f t="shared" si="7"/>
        <v>高校男子円盤投9</v>
      </c>
      <c r="C252" s="5" t="str">
        <f>J252&amp;COUNTIF($J$4:J252,J252)</f>
        <v>池田尚人2</v>
      </c>
      <c r="D252" s="5" t="str">
        <f>データ貼付!D250&amp;データ貼付!E250</f>
        <v>高校男子円盤投</v>
      </c>
      <c r="E252" s="5">
        <f>データ貼付!G250+ROW()/1000000</f>
        <v>3017.0002519999998</v>
      </c>
      <c r="F252" s="5">
        <f t="shared" si="8"/>
        <v>9</v>
      </c>
      <c r="G252" s="5" t="str">
        <f>データ貼付!A250</f>
        <v>記録会第4戦</v>
      </c>
      <c r="H252" s="5" t="str">
        <f>データ貼付!B250</f>
        <v>網走</v>
      </c>
      <c r="I252" s="5">
        <f>データ貼付!C250</f>
        <v>43317</v>
      </c>
      <c r="J252" s="5" t="str">
        <f>データ貼付!F250</f>
        <v>池田尚人</v>
      </c>
      <c r="K252" s="5">
        <f>データ貼付!G250</f>
        <v>3017</v>
      </c>
      <c r="L252" s="5" t="str">
        <f>データ貼付!H250</f>
        <v>決</v>
      </c>
      <c r="M252" s="5" t="str">
        <f>データ貼付!I250</f>
        <v>網走桂陽高</v>
      </c>
      <c r="N252" s="5">
        <f>データ貼付!J250</f>
        <v>2</v>
      </c>
      <c r="O252" s="5">
        <f>データ貼付!K250</f>
        <v>0</v>
      </c>
    </row>
    <row r="253" spans="1:15" x14ac:dyDescent="0.15">
      <c r="A253" s="5">
        <v>250</v>
      </c>
      <c r="B253" s="5" t="str">
        <f t="shared" si="7"/>
        <v>中学女子円盤投2</v>
      </c>
      <c r="C253" s="5" t="str">
        <f>J253&amp;COUNTIF($J$4:J253,J253)</f>
        <v>竹村花乃1</v>
      </c>
      <c r="D253" s="5" t="str">
        <f>データ貼付!D251&amp;データ貼付!E251</f>
        <v>中学女子円盤投</v>
      </c>
      <c r="E253" s="5">
        <f>データ貼付!G251+ROW()/1000000</f>
        <v>2179.0002530000002</v>
      </c>
      <c r="F253" s="5">
        <f t="shared" si="8"/>
        <v>2</v>
      </c>
      <c r="G253" s="5" t="str">
        <f>データ貼付!A251</f>
        <v>選手権</v>
      </c>
      <c r="H253" s="5" t="str">
        <f>データ貼付!B251</f>
        <v>北見</v>
      </c>
      <c r="I253" s="5">
        <f>データ貼付!C251</f>
        <v>43233</v>
      </c>
      <c r="J253" s="5" t="str">
        <f>データ貼付!F251</f>
        <v>竹村花乃</v>
      </c>
      <c r="K253" s="5">
        <f>データ貼付!G251</f>
        <v>2179</v>
      </c>
      <c r="L253" s="5" t="str">
        <f>データ貼付!H251</f>
        <v>決</v>
      </c>
      <c r="M253" s="5" t="str">
        <f>データ貼付!I251</f>
        <v>北見常呂中</v>
      </c>
      <c r="N253" s="5">
        <f>データ貼付!J251</f>
        <v>3</v>
      </c>
      <c r="O253" s="5">
        <f>データ貼付!K251</f>
        <v>0</v>
      </c>
    </row>
    <row r="254" spans="1:15" x14ac:dyDescent="0.15">
      <c r="A254" s="5">
        <v>251</v>
      </c>
      <c r="B254" s="5" t="str">
        <f t="shared" si="7"/>
        <v>中学男子円盤投2</v>
      </c>
      <c r="C254" s="5" t="str">
        <f>J254&amp;COUNTIF($J$4:J254,J254)</f>
        <v>中井啓晴1</v>
      </c>
      <c r="D254" s="5" t="str">
        <f>データ貼付!D252&amp;データ貼付!E252</f>
        <v>中学男子円盤投</v>
      </c>
      <c r="E254" s="5">
        <f>データ貼付!G252+ROW()/1000000</f>
        <v>2030.000254</v>
      </c>
      <c r="F254" s="5">
        <f t="shared" si="8"/>
        <v>2</v>
      </c>
      <c r="G254" s="5" t="str">
        <f>データ貼付!A252</f>
        <v>選手権</v>
      </c>
      <c r="H254" s="5" t="str">
        <f>データ貼付!B252</f>
        <v>北見</v>
      </c>
      <c r="I254" s="5">
        <f>データ貼付!C252</f>
        <v>43232</v>
      </c>
      <c r="J254" s="5" t="str">
        <f>データ貼付!F252</f>
        <v>中井啓晴</v>
      </c>
      <c r="K254" s="5">
        <f>データ貼付!G252</f>
        <v>2030</v>
      </c>
      <c r="L254" s="5" t="str">
        <f>データ貼付!H252</f>
        <v>決</v>
      </c>
      <c r="M254" s="5" t="str">
        <f>データ貼付!I252</f>
        <v>北見小泉中</v>
      </c>
      <c r="N254" s="5">
        <f>データ貼付!J252</f>
        <v>2</v>
      </c>
      <c r="O254" s="5">
        <f>データ貼付!K252</f>
        <v>0</v>
      </c>
    </row>
    <row r="255" spans="1:15" x14ac:dyDescent="0.15">
      <c r="A255" s="5">
        <v>252</v>
      </c>
      <c r="B255" s="5" t="str">
        <f t="shared" si="7"/>
        <v>高校男子円盤投19</v>
      </c>
      <c r="C255" s="5" t="str">
        <f>J255&amp;COUNTIF($J$4:J255,J255)</f>
        <v>中村拓斗2</v>
      </c>
      <c r="D255" s="5" t="str">
        <f>データ貼付!D253&amp;データ貼付!E253</f>
        <v>高校男子円盤投</v>
      </c>
      <c r="E255" s="5">
        <f>データ貼付!G253+ROW()/1000000</f>
        <v>2106.0002549999999</v>
      </c>
      <c r="F255" s="5">
        <f t="shared" si="8"/>
        <v>19</v>
      </c>
      <c r="G255" s="5" t="str">
        <f>データ貼付!A253</f>
        <v>高体連新人</v>
      </c>
      <c r="H255" s="5" t="str">
        <f>データ貼付!B253</f>
        <v>網走</v>
      </c>
      <c r="I255" s="5">
        <f>データ貼付!C253</f>
        <v>43336</v>
      </c>
      <c r="J255" s="5" t="str">
        <f>データ貼付!F253</f>
        <v>中村拓斗</v>
      </c>
      <c r="K255" s="5">
        <f>データ貼付!G253</f>
        <v>2106</v>
      </c>
      <c r="L255" s="5" t="str">
        <f>データ貼付!H253</f>
        <v>決</v>
      </c>
      <c r="M255" s="5" t="str">
        <f>データ貼付!I253</f>
        <v>美幌髙</v>
      </c>
      <c r="N255" s="5">
        <f>データ貼付!J253</f>
        <v>2</v>
      </c>
      <c r="O255" s="5">
        <f>データ貼付!K253</f>
        <v>0</v>
      </c>
    </row>
    <row r="256" spans="1:15" x14ac:dyDescent="0.15">
      <c r="A256" s="5">
        <v>253</v>
      </c>
      <c r="B256" s="5" t="str">
        <f t="shared" si="7"/>
        <v>中学女子円盤投6</v>
      </c>
      <c r="C256" s="5" t="str">
        <f>J256&amp;COUNTIF($J$4:J256,J256)</f>
        <v>中島彩希1</v>
      </c>
      <c r="D256" s="5" t="str">
        <f>データ貼付!D254&amp;データ貼付!E254</f>
        <v>中学女子円盤投</v>
      </c>
      <c r="E256" s="5">
        <f>データ貼付!G254+ROW()/1000000</f>
        <v>1458.000256</v>
      </c>
      <c r="F256" s="5">
        <f t="shared" si="8"/>
        <v>6</v>
      </c>
      <c r="G256" s="5" t="str">
        <f>データ貼付!A254</f>
        <v>記録会第4戦</v>
      </c>
      <c r="H256" s="5" t="str">
        <f>データ貼付!B254</f>
        <v>網走</v>
      </c>
      <c r="I256" s="5">
        <f>データ貼付!C254</f>
        <v>43317</v>
      </c>
      <c r="J256" s="5" t="str">
        <f>データ貼付!F254</f>
        <v>中島彩希</v>
      </c>
      <c r="K256" s="5">
        <f>データ貼付!G254</f>
        <v>1458</v>
      </c>
      <c r="L256" s="5" t="str">
        <f>データ貼付!H254</f>
        <v>決</v>
      </c>
      <c r="M256" s="5" t="str">
        <f>データ貼付!I254</f>
        <v>北見常呂中</v>
      </c>
      <c r="N256" s="5">
        <f>データ貼付!J254</f>
        <v>2</v>
      </c>
      <c r="O256" s="5">
        <f>データ貼付!K254</f>
        <v>0</v>
      </c>
    </row>
    <row r="257" spans="1:15" x14ac:dyDescent="0.15">
      <c r="A257" s="5">
        <v>254</v>
      </c>
      <c r="B257" s="5" t="str">
        <f t="shared" si="7"/>
        <v>高校男子円盤投6</v>
      </c>
      <c r="C257" s="5" t="str">
        <f>J257&amp;COUNTIF($J$4:J257,J257)</f>
        <v>長谷部岳斗1</v>
      </c>
      <c r="D257" s="5" t="str">
        <f>データ貼付!D255&amp;データ貼付!E255</f>
        <v>高校男子円盤投</v>
      </c>
      <c r="E257" s="5">
        <f>データ貼付!G255+ROW()/1000000</f>
        <v>3195.0002570000001</v>
      </c>
      <c r="F257" s="5">
        <f t="shared" si="8"/>
        <v>6</v>
      </c>
      <c r="G257" s="5" t="str">
        <f>データ貼付!A255</f>
        <v>高体連新人</v>
      </c>
      <c r="H257" s="5" t="str">
        <f>データ貼付!B255</f>
        <v>網走</v>
      </c>
      <c r="I257" s="5">
        <f>データ貼付!C255</f>
        <v>43336</v>
      </c>
      <c r="J257" s="5" t="str">
        <f>データ貼付!F255</f>
        <v>長谷部岳斗</v>
      </c>
      <c r="K257" s="5">
        <f>データ貼付!G255</f>
        <v>3195</v>
      </c>
      <c r="L257" s="5" t="str">
        <f>データ貼付!H255</f>
        <v>決</v>
      </c>
      <c r="M257" s="5" t="str">
        <f>データ貼付!I255</f>
        <v>北見工業髙</v>
      </c>
      <c r="N257" s="5">
        <f>データ貼付!J255</f>
        <v>2</v>
      </c>
      <c r="O257" s="5">
        <f>データ貼付!K255</f>
        <v>0</v>
      </c>
    </row>
    <row r="258" spans="1:15" x14ac:dyDescent="0.15">
      <c r="A258" s="5">
        <v>255</v>
      </c>
      <c r="B258" s="5" t="str">
        <f t="shared" si="7"/>
        <v>中学女子円盤投1</v>
      </c>
      <c r="C258" s="5" t="str">
        <f>J258&amp;COUNTIF($J$4:J258,J258)</f>
        <v>天野ひかり1</v>
      </c>
      <c r="D258" s="5" t="str">
        <f>データ貼付!D256&amp;データ貼付!E256</f>
        <v>中学女子円盤投</v>
      </c>
      <c r="E258" s="5">
        <f>データ貼付!G256+ROW()/1000000</f>
        <v>3049.000258</v>
      </c>
      <c r="F258" s="5">
        <f t="shared" si="8"/>
        <v>1</v>
      </c>
      <c r="G258" s="5" t="str">
        <f>データ貼付!A256</f>
        <v>北海道選手権</v>
      </c>
      <c r="H258" s="5" t="str">
        <f>データ貼付!B256</f>
        <v>旭川</v>
      </c>
      <c r="I258" s="5">
        <f>データ貼付!C256</f>
        <v>43296</v>
      </c>
      <c r="J258" s="5" t="str">
        <f>データ貼付!F256</f>
        <v>天野ひかり</v>
      </c>
      <c r="K258" s="5">
        <f>データ貼付!G256</f>
        <v>3049</v>
      </c>
      <c r="L258" s="5" t="str">
        <f>データ貼付!H256</f>
        <v>決</v>
      </c>
      <c r="M258" s="5" t="str">
        <f>データ貼付!I256</f>
        <v>ｵﾎｰﾂｸAC(中学)</v>
      </c>
      <c r="N258" s="5" t="str">
        <f>データ貼付!J256</f>
        <v>J3</v>
      </c>
      <c r="O258" s="5">
        <f>データ貼付!K256</f>
        <v>0</v>
      </c>
    </row>
    <row r="259" spans="1:15" x14ac:dyDescent="0.15">
      <c r="A259" s="5">
        <v>256</v>
      </c>
      <c r="B259" s="5" t="str">
        <f t="shared" si="7"/>
        <v>高校男子円盤投11</v>
      </c>
      <c r="C259" s="5" t="str">
        <f>J259&amp;COUNTIF($J$4:J259,J259)</f>
        <v>田原亮佑2</v>
      </c>
      <c r="D259" s="5" t="str">
        <f>データ貼付!D257&amp;データ貼付!E257</f>
        <v>高校男子円盤投</v>
      </c>
      <c r="E259" s="5">
        <f>データ貼付!G257+ROW()/1000000</f>
        <v>2662.0002589999999</v>
      </c>
      <c r="F259" s="5">
        <f t="shared" si="8"/>
        <v>11</v>
      </c>
      <c r="G259" s="5" t="str">
        <f>データ貼付!A257</f>
        <v>高体連新人</v>
      </c>
      <c r="H259" s="5" t="str">
        <f>データ貼付!B257</f>
        <v>網走</v>
      </c>
      <c r="I259" s="5">
        <f>データ貼付!C257</f>
        <v>43336</v>
      </c>
      <c r="J259" s="5" t="str">
        <f>データ貼付!F257</f>
        <v>田原亮佑</v>
      </c>
      <c r="K259" s="5">
        <f>データ貼付!G257</f>
        <v>2662</v>
      </c>
      <c r="L259" s="5" t="str">
        <f>データ貼付!H257</f>
        <v>決</v>
      </c>
      <c r="M259" s="5" t="str">
        <f>データ貼付!I257</f>
        <v>雄武髙</v>
      </c>
      <c r="N259" s="5">
        <f>データ貼付!J257</f>
        <v>1</v>
      </c>
      <c r="O259" s="5">
        <f>データ貼付!K257</f>
        <v>0</v>
      </c>
    </row>
    <row r="260" spans="1:15" x14ac:dyDescent="0.15">
      <c r="A260" s="5">
        <v>257</v>
      </c>
      <c r="B260" s="5" t="str">
        <f t="shared" si="7"/>
        <v>高校女子円盤投2</v>
      </c>
      <c r="C260" s="5" t="str">
        <f>J260&amp;COUNTIF($J$4:J260,J260)</f>
        <v>奈良雅2</v>
      </c>
      <c r="D260" s="5" t="str">
        <f>データ貼付!D258&amp;データ貼付!E258</f>
        <v>高校女子円盤投</v>
      </c>
      <c r="E260" s="5">
        <f>データ貼付!G258+ROW()/1000000</f>
        <v>2881.0002599999998</v>
      </c>
      <c r="F260" s="5">
        <f t="shared" si="8"/>
        <v>2</v>
      </c>
      <c r="G260" s="5" t="str">
        <f>データ貼付!A258</f>
        <v>記録会第2戦</v>
      </c>
      <c r="H260" s="5" t="str">
        <f>データ貼付!B258</f>
        <v>網走</v>
      </c>
      <c r="I260" s="5">
        <f>データ貼付!C258</f>
        <v>6.13</v>
      </c>
      <c r="J260" s="5" t="str">
        <f>データ貼付!F258</f>
        <v>奈良雅</v>
      </c>
      <c r="K260" s="5">
        <f>データ貼付!G258</f>
        <v>2881</v>
      </c>
      <c r="L260" s="5" t="str">
        <f>データ貼付!H258</f>
        <v>決</v>
      </c>
      <c r="M260" s="5" t="str">
        <f>データ貼付!I258</f>
        <v>北見柏陽高</v>
      </c>
      <c r="N260" s="5">
        <f>データ貼付!J258</f>
        <v>2</v>
      </c>
      <c r="O260" s="5">
        <f>データ貼付!K258</f>
        <v>0</v>
      </c>
    </row>
    <row r="261" spans="1:15" x14ac:dyDescent="0.15">
      <c r="A261" s="5">
        <v>258</v>
      </c>
      <c r="B261" s="5" t="str">
        <f t="shared" ref="B261:B324" si="9">D261&amp;F261</f>
        <v>中学男子円盤投1</v>
      </c>
      <c r="C261" s="5" t="str">
        <f>J261&amp;COUNTIF($J$4:J261,J261)</f>
        <v>日笠颯1</v>
      </c>
      <c r="D261" s="5" t="str">
        <f>データ貼付!D259&amp;データ貼付!E259</f>
        <v>中学男子円盤投</v>
      </c>
      <c r="E261" s="5">
        <f>データ貼付!G259+ROW()/1000000</f>
        <v>2820.0002610000001</v>
      </c>
      <c r="F261" s="5">
        <f t="shared" ref="F261:F324" si="10">SUMPRODUCT(($D$4:$D$999=D261)*($E$4:$E$999&gt;E261))+1</f>
        <v>1</v>
      </c>
      <c r="G261" s="5" t="str">
        <f>データ貼付!A259</f>
        <v>地区陸上</v>
      </c>
      <c r="H261" s="5" t="str">
        <f>データ貼付!B259</f>
        <v>北見</v>
      </c>
      <c r="I261" s="5">
        <f>データ貼付!C259</f>
        <v>43266</v>
      </c>
      <c r="J261" s="5" t="str">
        <f>データ貼付!F259</f>
        <v>日笠颯</v>
      </c>
      <c r="K261" s="5">
        <f>データ貼付!G259</f>
        <v>2820</v>
      </c>
      <c r="L261" s="5" t="str">
        <f>データ貼付!H259</f>
        <v>決</v>
      </c>
      <c r="M261" s="5" t="str">
        <f>データ貼付!I259</f>
        <v>斜里中</v>
      </c>
      <c r="N261" s="5">
        <f>データ貼付!J259</f>
        <v>3</v>
      </c>
      <c r="O261" s="5">
        <f>データ貼付!K259</f>
        <v>0</v>
      </c>
    </row>
    <row r="262" spans="1:15" x14ac:dyDescent="0.15">
      <c r="A262" s="5">
        <v>259</v>
      </c>
      <c r="B262" s="5" t="str">
        <f t="shared" si="9"/>
        <v>高校男子円盤投17</v>
      </c>
      <c r="C262" s="5" t="str">
        <f>J262&amp;COUNTIF($J$4:J262,J262)</f>
        <v>飯塚拓斗3</v>
      </c>
      <c r="D262" s="5" t="str">
        <f>データ貼付!D260&amp;データ貼付!E260</f>
        <v>高校男子円盤投</v>
      </c>
      <c r="E262" s="5">
        <f>データ貼付!G260+ROW()/1000000</f>
        <v>2251.000262</v>
      </c>
      <c r="F262" s="5">
        <f t="shared" si="10"/>
        <v>17</v>
      </c>
      <c r="G262" s="5" t="str">
        <f>データ貼付!A260</f>
        <v>高体連支部</v>
      </c>
      <c r="H262" s="5" t="str">
        <f>データ貼付!B260</f>
        <v>北見</v>
      </c>
      <c r="I262" s="5">
        <f>データ貼付!C260</f>
        <v>43245</v>
      </c>
      <c r="J262" s="5" t="str">
        <f>データ貼付!F260</f>
        <v>飯塚拓斗</v>
      </c>
      <c r="K262" s="5">
        <f>データ貼付!G260</f>
        <v>2251</v>
      </c>
      <c r="L262" s="5" t="str">
        <f>データ貼付!H260</f>
        <v>決</v>
      </c>
      <c r="M262" s="5" t="str">
        <f>データ貼付!I260</f>
        <v>網走南ヶ丘高</v>
      </c>
      <c r="N262" s="5">
        <f>データ貼付!J260</f>
        <v>3</v>
      </c>
      <c r="O262" s="5">
        <f>データ貼付!K260</f>
        <v>0</v>
      </c>
    </row>
    <row r="263" spans="1:15" x14ac:dyDescent="0.15">
      <c r="A263" s="5">
        <v>260</v>
      </c>
      <c r="B263" s="5" t="str">
        <f t="shared" si="9"/>
        <v>高校女子円盤投10</v>
      </c>
      <c r="C263" s="5" t="str">
        <f>J263&amp;COUNTIF($J$4:J263,J263)</f>
        <v>片山梢2</v>
      </c>
      <c r="D263" s="5" t="str">
        <f>データ貼付!D261&amp;データ貼付!E261</f>
        <v>高校女子円盤投</v>
      </c>
      <c r="E263" s="5">
        <f>データ貼付!G261+ROW()/1000000</f>
        <v>2157.0002629999999</v>
      </c>
      <c r="F263" s="5">
        <f t="shared" si="10"/>
        <v>10</v>
      </c>
      <c r="G263" s="5" t="str">
        <f>データ貼付!A261</f>
        <v>高体連支部</v>
      </c>
      <c r="H263" s="5" t="str">
        <f>データ貼付!B261</f>
        <v>北見</v>
      </c>
      <c r="I263" s="5">
        <f>データ貼付!C261</f>
        <v>43245</v>
      </c>
      <c r="J263" s="5" t="str">
        <f>データ貼付!F261</f>
        <v>片山梢</v>
      </c>
      <c r="K263" s="5">
        <f>データ貼付!G261</f>
        <v>2157</v>
      </c>
      <c r="L263" s="5" t="str">
        <f>データ貼付!H261</f>
        <v>決</v>
      </c>
      <c r="M263" s="5" t="str">
        <f>データ貼付!I261</f>
        <v>北見柏陽高</v>
      </c>
      <c r="N263" s="5">
        <f>データ貼付!J261</f>
        <v>3</v>
      </c>
      <c r="O263" s="5">
        <f>データ貼付!K261</f>
        <v>0</v>
      </c>
    </row>
    <row r="264" spans="1:15" x14ac:dyDescent="0.15">
      <c r="A264" s="5">
        <v>261</v>
      </c>
      <c r="B264" s="5" t="str">
        <f t="shared" si="9"/>
        <v>高校女子円盤投11</v>
      </c>
      <c r="C264" s="5" t="str">
        <f>J264&amp;COUNTIF($J$4:J264,J264)</f>
        <v>牧田あみ2</v>
      </c>
      <c r="D264" s="5" t="str">
        <f>データ貼付!D262&amp;データ貼付!E262</f>
        <v>高校女子円盤投</v>
      </c>
      <c r="E264" s="5">
        <f>データ貼付!G262+ROW()/1000000</f>
        <v>1996.000264</v>
      </c>
      <c r="F264" s="5">
        <f t="shared" si="10"/>
        <v>11</v>
      </c>
      <c r="G264" s="5" t="str">
        <f>データ貼付!A262</f>
        <v>高体連新人</v>
      </c>
      <c r="H264" s="5" t="str">
        <f>データ貼付!B262</f>
        <v>網走</v>
      </c>
      <c r="I264" s="5">
        <f>データ貼付!C262</f>
        <v>43336</v>
      </c>
      <c r="J264" s="5" t="str">
        <f>データ貼付!F262</f>
        <v>牧田あみ</v>
      </c>
      <c r="K264" s="5">
        <f>データ貼付!G262</f>
        <v>1996</v>
      </c>
      <c r="L264" s="5" t="str">
        <f>データ貼付!H262</f>
        <v>決</v>
      </c>
      <c r="M264" s="5" t="str">
        <f>データ貼付!I262</f>
        <v>網走南ヶ丘髙</v>
      </c>
      <c r="N264" s="5">
        <f>データ貼付!J262</f>
        <v>2</v>
      </c>
      <c r="O264" s="5">
        <f>データ貼付!K262</f>
        <v>0</v>
      </c>
    </row>
    <row r="265" spans="1:15" x14ac:dyDescent="0.15">
      <c r="A265" s="5">
        <v>262</v>
      </c>
      <c r="B265" s="5" t="str">
        <f t="shared" si="9"/>
        <v>一般男子円盤投1</v>
      </c>
      <c r="C265" s="5" t="str">
        <f>J265&amp;COUNTIF($J$4:J265,J265)</f>
        <v>本間勝人1</v>
      </c>
      <c r="D265" s="5" t="str">
        <f>データ貼付!D263&amp;データ貼付!E263</f>
        <v>一般男子円盤投</v>
      </c>
      <c r="E265" s="5">
        <f>データ貼付!G263+ROW()/1000000</f>
        <v>3376.0002650000001</v>
      </c>
      <c r="F265" s="5">
        <f t="shared" si="10"/>
        <v>1</v>
      </c>
      <c r="G265" s="5" t="str">
        <f>データ貼付!A263</f>
        <v>北海道選手権</v>
      </c>
      <c r="H265" s="5" t="str">
        <f>データ貼付!B263</f>
        <v>旭川</v>
      </c>
      <c r="I265" s="5">
        <f>データ貼付!C263</f>
        <v>43296</v>
      </c>
      <c r="J265" s="5" t="str">
        <f>データ貼付!F263</f>
        <v>本間勝人</v>
      </c>
      <c r="K265" s="5">
        <f>データ貼付!G263</f>
        <v>3376</v>
      </c>
      <c r="L265" s="5" t="str">
        <f>データ貼付!H263</f>
        <v>決</v>
      </c>
      <c r="M265" s="5" t="str">
        <f>データ貼付!I263</f>
        <v>ｵﾎｰﾂｸAC</v>
      </c>
      <c r="N265" s="5">
        <f>データ貼付!J263</f>
        <v>0</v>
      </c>
      <c r="O265" s="5">
        <f>データ貼付!K263</f>
        <v>0</v>
      </c>
    </row>
    <row r="266" spans="1:15" x14ac:dyDescent="0.15">
      <c r="A266" s="5">
        <v>263</v>
      </c>
      <c r="B266" s="5" t="str">
        <f t="shared" si="9"/>
        <v>高校男子円盤投1</v>
      </c>
      <c r="C266" s="5" t="str">
        <f>J266&amp;COUNTIF($J$4:J266,J266)</f>
        <v>木村智哉2</v>
      </c>
      <c r="D266" s="5" t="str">
        <f>データ貼付!D264&amp;データ貼付!E264</f>
        <v>高校男子円盤投</v>
      </c>
      <c r="E266" s="5">
        <f>データ貼付!G264+ROW()/1000000</f>
        <v>3890.000266</v>
      </c>
      <c r="F266" s="5">
        <f t="shared" si="10"/>
        <v>1</v>
      </c>
      <c r="G266" s="5" t="str">
        <f>データ貼付!A264</f>
        <v>高体連支部</v>
      </c>
      <c r="H266" s="5" t="str">
        <f>データ貼付!B264</f>
        <v>北見</v>
      </c>
      <c r="I266" s="5">
        <f>データ貼付!C264</f>
        <v>43245</v>
      </c>
      <c r="J266" s="5" t="str">
        <f>データ貼付!F264</f>
        <v>木村智哉</v>
      </c>
      <c r="K266" s="5">
        <f>データ貼付!G264</f>
        <v>3890</v>
      </c>
      <c r="L266" s="5" t="str">
        <f>データ貼付!H264</f>
        <v>予</v>
      </c>
      <c r="M266" s="5" t="str">
        <f>データ貼付!I264</f>
        <v>雄武高</v>
      </c>
      <c r="N266" s="5">
        <f>データ貼付!J264</f>
        <v>3</v>
      </c>
      <c r="O266" s="5">
        <f>データ貼付!K264</f>
        <v>0</v>
      </c>
    </row>
    <row r="267" spans="1:15" x14ac:dyDescent="0.15">
      <c r="A267" s="5">
        <v>264</v>
      </c>
      <c r="B267" s="5" t="str">
        <f t="shared" si="9"/>
        <v>高校女子円盤投13</v>
      </c>
      <c r="C267" s="5" t="str">
        <f>J267&amp;COUNTIF($J$4:J267,J267)</f>
        <v>木幡遥香2</v>
      </c>
      <c r="D267" s="5" t="str">
        <f>データ貼付!D265&amp;データ貼付!E265</f>
        <v>高校女子円盤投</v>
      </c>
      <c r="E267" s="5">
        <f>データ貼付!G265+ROW()/1000000</f>
        <v>1900.0002669999999</v>
      </c>
      <c r="F267" s="5">
        <f t="shared" si="10"/>
        <v>13</v>
      </c>
      <c r="G267" s="5" t="str">
        <f>データ貼付!A265</f>
        <v>選手権</v>
      </c>
      <c r="H267" s="5" t="str">
        <f>データ貼付!B265</f>
        <v>北見</v>
      </c>
      <c r="I267" s="5">
        <f>データ貼付!C265</f>
        <v>43245</v>
      </c>
      <c r="J267" s="5" t="str">
        <f>データ貼付!F265</f>
        <v>木幡遥香</v>
      </c>
      <c r="K267" s="5">
        <f>データ貼付!G265</f>
        <v>1900</v>
      </c>
      <c r="L267" s="5" t="str">
        <f>データ貼付!H265</f>
        <v>決</v>
      </c>
      <c r="M267" s="5" t="str">
        <f>データ貼付!I265</f>
        <v>網走南ヶ丘高</v>
      </c>
      <c r="N267" s="5">
        <f>データ貼付!J265</f>
        <v>1</v>
      </c>
      <c r="O267" s="5">
        <f>データ貼付!K265</f>
        <v>0</v>
      </c>
    </row>
    <row r="268" spans="1:15" x14ac:dyDescent="0.15">
      <c r="A268" s="5">
        <v>265</v>
      </c>
      <c r="B268" s="5" t="str">
        <f t="shared" si="9"/>
        <v>中学男子円盤投4</v>
      </c>
      <c r="C268" s="5" t="str">
        <f>J268&amp;COUNTIF($J$4:J268,J268)</f>
        <v>野口万里2</v>
      </c>
      <c r="D268" s="5" t="str">
        <f>データ貼付!D266&amp;データ貼付!E266</f>
        <v>中学男子円盤投</v>
      </c>
      <c r="E268" s="5">
        <f>データ貼付!G266+ROW()/1000000</f>
        <v>1778.000268</v>
      </c>
      <c r="F268" s="5">
        <f t="shared" si="10"/>
        <v>4</v>
      </c>
      <c r="G268" s="5" t="str">
        <f>データ貼付!A266</f>
        <v>記録会第4戦</v>
      </c>
      <c r="H268" s="5" t="str">
        <f>データ貼付!B266</f>
        <v>網走</v>
      </c>
      <c r="I268" s="5">
        <f>データ貼付!C266</f>
        <v>43317</v>
      </c>
      <c r="J268" s="5" t="str">
        <f>データ貼付!F266</f>
        <v>野口万里</v>
      </c>
      <c r="K268" s="5">
        <f>データ貼付!G266</f>
        <v>1778</v>
      </c>
      <c r="L268" s="5" t="str">
        <f>データ貼付!H266</f>
        <v>決</v>
      </c>
      <c r="M268" s="5" t="str">
        <f>データ貼付!I266</f>
        <v>雄武中</v>
      </c>
      <c r="N268" s="5">
        <f>データ貼付!J266</f>
        <v>2</v>
      </c>
      <c r="O268" s="5">
        <f>データ貼付!K266</f>
        <v>0</v>
      </c>
    </row>
    <row r="269" spans="1:15" x14ac:dyDescent="0.15">
      <c r="A269" s="5">
        <v>266</v>
      </c>
      <c r="B269" s="5" t="str">
        <f t="shared" si="9"/>
        <v>高校男子円盤投15</v>
      </c>
      <c r="C269" s="5" t="str">
        <f>J269&amp;COUNTIF($J$4:J269,J269)</f>
        <v>野中涼汰1</v>
      </c>
      <c r="D269" s="5" t="str">
        <f>データ貼付!D267&amp;データ貼付!E267</f>
        <v>高校男子円盤投</v>
      </c>
      <c r="E269" s="5">
        <f>データ貼付!G267+ROW()/1000000</f>
        <v>2477.0002690000001</v>
      </c>
      <c r="F269" s="5">
        <f t="shared" si="10"/>
        <v>15</v>
      </c>
      <c r="G269" s="5" t="str">
        <f>データ貼付!A267</f>
        <v>高体連新人</v>
      </c>
      <c r="H269" s="5" t="str">
        <f>データ貼付!B267</f>
        <v>網走</v>
      </c>
      <c r="I269" s="5">
        <f>データ貼付!C267</f>
        <v>43336</v>
      </c>
      <c r="J269" s="5" t="str">
        <f>データ貼付!F267</f>
        <v>野中涼汰</v>
      </c>
      <c r="K269" s="5">
        <f>データ貼付!G267</f>
        <v>2477</v>
      </c>
      <c r="L269" s="5" t="str">
        <f>データ貼付!H267</f>
        <v>決</v>
      </c>
      <c r="M269" s="5" t="str">
        <f>データ貼付!I267</f>
        <v>北見柏陽髙</v>
      </c>
      <c r="N269" s="5">
        <f>データ貼付!J267</f>
        <v>2</v>
      </c>
      <c r="O269" s="5">
        <f>データ貼付!K267</f>
        <v>0</v>
      </c>
    </row>
    <row r="270" spans="1:15" x14ac:dyDescent="0.15">
      <c r="A270" s="5">
        <v>267</v>
      </c>
      <c r="B270" s="5" t="str">
        <f t="shared" si="9"/>
        <v>高校男子円盤投2</v>
      </c>
      <c r="C270" s="5" t="str">
        <f>J270&amp;COUNTIF($J$4:J270,J270)</f>
        <v>髙嶋将吾1</v>
      </c>
      <c r="D270" s="5" t="str">
        <f>データ貼付!D268&amp;データ貼付!E268</f>
        <v>高校男子円盤投</v>
      </c>
      <c r="E270" s="5">
        <f>データ貼付!G268+ROW()/1000000</f>
        <v>3670.00027</v>
      </c>
      <c r="F270" s="5">
        <f t="shared" si="10"/>
        <v>2</v>
      </c>
      <c r="G270" s="5" t="str">
        <f>データ貼付!A268</f>
        <v>高体連支部</v>
      </c>
      <c r="H270" s="5" t="str">
        <f>データ貼付!B268</f>
        <v>北見</v>
      </c>
      <c r="I270" s="5">
        <f>データ貼付!C268</f>
        <v>43245</v>
      </c>
      <c r="J270" s="5" t="str">
        <f>データ貼付!F268</f>
        <v>髙嶋将吾</v>
      </c>
      <c r="K270" s="5">
        <f>データ貼付!G268</f>
        <v>3670</v>
      </c>
      <c r="L270" s="5" t="str">
        <f>データ貼付!H268</f>
        <v>予</v>
      </c>
      <c r="M270" s="5" t="str">
        <f>データ貼付!I268</f>
        <v>遠軽高</v>
      </c>
      <c r="N270" s="5">
        <f>データ貼付!J268</f>
        <v>3</v>
      </c>
      <c r="O270" s="5">
        <f>データ貼付!K268</f>
        <v>0</v>
      </c>
    </row>
    <row r="271" spans="1:15" x14ac:dyDescent="0.15">
      <c r="A271" s="5">
        <v>268</v>
      </c>
      <c r="B271" s="5" t="str">
        <f t="shared" si="9"/>
        <v>高校男子三段跳20</v>
      </c>
      <c r="C271" s="5" t="str">
        <f>J271&amp;COUNTIF($J$4:J271,J271)</f>
        <v>阿部拓未1</v>
      </c>
      <c r="D271" s="5" t="str">
        <f>データ貼付!D269&amp;データ貼付!E269</f>
        <v>高校男子三段跳</v>
      </c>
      <c r="E271" s="5">
        <f>データ貼付!G269+ROW()/1000000</f>
        <v>1070.0002710000001</v>
      </c>
      <c r="F271" s="5">
        <f t="shared" si="10"/>
        <v>20</v>
      </c>
      <c r="G271" s="5" t="str">
        <f>データ貼付!A269</f>
        <v>全道高校</v>
      </c>
      <c r="H271" s="5" t="str">
        <f>データ貼付!B269</f>
        <v>札幌</v>
      </c>
      <c r="I271" s="5">
        <f>データ貼付!C269</f>
        <v>43246</v>
      </c>
      <c r="J271" s="5" t="str">
        <f>データ貼付!F269</f>
        <v>阿部拓未</v>
      </c>
      <c r="K271" s="5">
        <f>データ貼付!G269</f>
        <v>1070</v>
      </c>
      <c r="L271" s="5" t="str">
        <f>データ貼付!H269</f>
        <v>決</v>
      </c>
      <c r="M271" s="5" t="str">
        <f>データ貼付!I269</f>
        <v>北見商業高</v>
      </c>
      <c r="N271" s="5">
        <f>データ貼付!J269</f>
        <v>3</v>
      </c>
      <c r="O271" s="5">
        <f>データ貼付!K269</f>
        <v>2.1</v>
      </c>
    </row>
    <row r="272" spans="1:15" x14ac:dyDescent="0.15">
      <c r="A272" s="5">
        <v>269</v>
      </c>
      <c r="B272" s="5" t="str">
        <f t="shared" si="9"/>
        <v>高校男子三段跳21</v>
      </c>
      <c r="C272" s="5" t="str">
        <f>J272&amp;COUNTIF($J$4:J272,J272)</f>
        <v>阿部優斗1</v>
      </c>
      <c r="D272" s="5" t="str">
        <f>データ貼付!D270&amp;データ貼付!E270</f>
        <v>高校男子三段跳</v>
      </c>
      <c r="E272" s="5">
        <f>データ貼付!G270+ROW()/1000000</f>
        <v>947.000272</v>
      </c>
      <c r="F272" s="5">
        <f t="shared" si="10"/>
        <v>21</v>
      </c>
      <c r="G272" s="5" t="str">
        <f>データ貼付!A270</f>
        <v>高体連新人</v>
      </c>
      <c r="H272" s="5" t="str">
        <f>データ貼付!B270</f>
        <v>網走</v>
      </c>
      <c r="I272" s="5">
        <f>データ貼付!C270</f>
        <v>43336</v>
      </c>
      <c r="J272" s="5" t="str">
        <f>データ貼付!F270</f>
        <v>阿部優斗</v>
      </c>
      <c r="K272" s="5">
        <f>データ貼付!G270</f>
        <v>947</v>
      </c>
      <c r="L272" s="5" t="str">
        <f>データ貼付!H270</f>
        <v>決</v>
      </c>
      <c r="M272" s="5" t="str">
        <f>データ貼付!I270</f>
        <v>遠軽髙</v>
      </c>
      <c r="N272" s="5">
        <f>データ貼付!J270</f>
        <v>1</v>
      </c>
      <c r="O272" s="5">
        <f>データ貼付!K270</f>
        <v>0.8</v>
      </c>
    </row>
    <row r="273" spans="1:15" x14ac:dyDescent="0.15">
      <c r="A273" s="5">
        <v>270</v>
      </c>
      <c r="B273" s="5" t="str">
        <f t="shared" si="9"/>
        <v>高校女子三段跳5</v>
      </c>
      <c r="C273" s="5" t="str">
        <f>J273&amp;COUNTIF($J$4:J273,J273)</f>
        <v>伊藤果蓮1</v>
      </c>
      <c r="D273" s="5" t="str">
        <f>データ貼付!D271&amp;データ貼付!E271</f>
        <v>高校女子三段跳</v>
      </c>
      <c r="E273" s="5">
        <f>データ貼付!G271+ROW()/1000000</f>
        <v>934.00027299999999</v>
      </c>
      <c r="F273" s="5">
        <f t="shared" si="10"/>
        <v>5</v>
      </c>
      <c r="G273" s="5" t="str">
        <f>データ貼付!A271</f>
        <v>記録会第4戦</v>
      </c>
      <c r="H273" s="5" t="str">
        <f>データ貼付!B271</f>
        <v>網走</v>
      </c>
      <c r="I273" s="5">
        <f>データ貼付!C271</f>
        <v>43317</v>
      </c>
      <c r="J273" s="5" t="str">
        <f>データ貼付!F271</f>
        <v>伊藤果蓮</v>
      </c>
      <c r="K273" s="5">
        <f>データ貼付!G271</f>
        <v>934</v>
      </c>
      <c r="L273" s="5" t="str">
        <f>データ貼付!H271</f>
        <v>決</v>
      </c>
      <c r="M273" s="5" t="str">
        <f>データ貼付!I271</f>
        <v>網走南ヶ丘高</v>
      </c>
      <c r="N273" s="5">
        <f>データ貼付!J271</f>
        <v>1</v>
      </c>
      <c r="O273" s="5">
        <f>データ貼付!K271</f>
        <v>1.5</v>
      </c>
    </row>
    <row r="274" spans="1:15" x14ac:dyDescent="0.15">
      <c r="A274" s="5">
        <v>271</v>
      </c>
      <c r="B274" s="5" t="str">
        <f t="shared" si="9"/>
        <v>高校男子三段跳1</v>
      </c>
      <c r="C274" s="5" t="str">
        <f>J274&amp;COUNTIF($J$4:J274,J274)</f>
        <v>伊藤千颯1</v>
      </c>
      <c r="D274" s="5" t="str">
        <f>データ貼付!D272&amp;データ貼付!E272</f>
        <v>高校男子三段跳</v>
      </c>
      <c r="E274" s="5">
        <f>データ貼付!G272+ROW()/1000000</f>
        <v>1371.000274</v>
      </c>
      <c r="F274" s="5">
        <f t="shared" si="10"/>
        <v>1</v>
      </c>
      <c r="G274" s="5" t="str">
        <f>データ貼付!A272</f>
        <v>高体連支部</v>
      </c>
      <c r="H274" s="5" t="str">
        <f>データ貼付!B272</f>
        <v>北見</v>
      </c>
      <c r="I274" s="5">
        <f>データ貼付!C272</f>
        <v>43245</v>
      </c>
      <c r="J274" s="5" t="str">
        <f>データ貼付!F272</f>
        <v>伊藤千颯</v>
      </c>
      <c r="K274" s="5">
        <f>データ貼付!G272</f>
        <v>1371</v>
      </c>
      <c r="L274" s="5" t="str">
        <f>データ貼付!H272</f>
        <v>決</v>
      </c>
      <c r="M274" s="5" t="str">
        <f>データ貼付!I272</f>
        <v>網走南ヶ丘高</v>
      </c>
      <c r="N274" s="5">
        <f>データ貼付!J272</f>
        <v>3</v>
      </c>
      <c r="O274" s="5">
        <f>データ貼付!K272</f>
        <v>1.7</v>
      </c>
    </row>
    <row r="275" spans="1:15" x14ac:dyDescent="0.15">
      <c r="A275" s="5">
        <v>272</v>
      </c>
      <c r="B275" s="5" t="str">
        <f t="shared" si="9"/>
        <v>高校男子三段跳5</v>
      </c>
      <c r="C275" s="5" t="str">
        <f>J275&amp;COUNTIF($J$4:J275,J275)</f>
        <v>伊藤拓磨1</v>
      </c>
      <c r="D275" s="5" t="str">
        <f>データ貼付!D273&amp;データ貼付!E273</f>
        <v>高校男子三段跳</v>
      </c>
      <c r="E275" s="5">
        <f>データ貼付!G273+ROW()/1000000</f>
        <v>1281.0002750000001</v>
      </c>
      <c r="F275" s="5">
        <f t="shared" si="10"/>
        <v>5</v>
      </c>
      <c r="G275" s="5" t="str">
        <f>データ貼付!A273</f>
        <v>記録会第4戦</v>
      </c>
      <c r="H275" s="5" t="str">
        <f>データ貼付!B273</f>
        <v>網走</v>
      </c>
      <c r="I275" s="5">
        <f>データ貼付!C273</f>
        <v>43317</v>
      </c>
      <c r="J275" s="5" t="str">
        <f>データ貼付!F273</f>
        <v>伊藤拓磨</v>
      </c>
      <c r="K275" s="5">
        <f>データ貼付!G273</f>
        <v>1281</v>
      </c>
      <c r="L275" s="5" t="str">
        <f>データ貼付!H273</f>
        <v>決</v>
      </c>
      <c r="M275" s="5" t="str">
        <f>データ貼付!I273</f>
        <v>網走南ヶ丘高</v>
      </c>
      <c r="N275" s="5">
        <f>データ貼付!J273</f>
        <v>1</v>
      </c>
      <c r="O275" s="5">
        <f>データ貼付!K273</f>
        <v>1.3</v>
      </c>
    </row>
    <row r="276" spans="1:15" x14ac:dyDescent="0.15">
      <c r="A276" s="5">
        <v>273</v>
      </c>
      <c r="B276" s="5" t="str">
        <f t="shared" si="9"/>
        <v>高校男子三段跳6</v>
      </c>
      <c r="C276" s="5" t="str">
        <f>J276&amp;COUNTIF($J$4:J276,J276)</f>
        <v>臼井貴将2</v>
      </c>
      <c r="D276" s="5" t="str">
        <f>データ貼付!D274&amp;データ貼付!E274</f>
        <v>高校男子三段跳</v>
      </c>
      <c r="E276" s="5">
        <f>データ貼付!G274+ROW()/1000000</f>
        <v>1274.000276</v>
      </c>
      <c r="F276" s="5">
        <f t="shared" si="10"/>
        <v>6</v>
      </c>
      <c r="G276" s="5" t="str">
        <f>データ貼付!A274</f>
        <v>選手権</v>
      </c>
      <c r="H276" s="5" t="str">
        <f>データ貼付!B274</f>
        <v>北見</v>
      </c>
      <c r="I276" s="5">
        <f>データ貼付!C274</f>
        <v>43297</v>
      </c>
      <c r="J276" s="5" t="str">
        <f>データ貼付!F274</f>
        <v>臼井貴将</v>
      </c>
      <c r="K276" s="5">
        <f>データ貼付!G274</f>
        <v>1274</v>
      </c>
      <c r="L276" s="5" t="str">
        <f>データ貼付!H274</f>
        <v>決</v>
      </c>
      <c r="M276" s="5" t="str">
        <f>データ貼付!I274</f>
        <v>網走南ヶ丘高</v>
      </c>
      <c r="N276" s="5">
        <f>データ貼付!J274</f>
        <v>1</v>
      </c>
      <c r="O276" s="5">
        <f>データ貼付!K274</f>
        <v>0.3</v>
      </c>
    </row>
    <row r="277" spans="1:15" x14ac:dyDescent="0.15">
      <c r="A277" s="5">
        <v>274</v>
      </c>
      <c r="B277" s="5" t="str">
        <f t="shared" si="9"/>
        <v>高校女子三段跳9</v>
      </c>
      <c r="C277" s="5" t="str">
        <f>J277&amp;COUNTIF($J$4:J277,J277)</f>
        <v>遠嶋亜香里1</v>
      </c>
      <c r="D277" s="5" t="str">
        <f>データ貼付!D275&amp;データ貼付!E275</f>
        <v>高校女子三段跳</v>
      </c>
      <c r="E277" s="5">
        <f>データ貼付!G275+ROW()/1000000</f>
        <v>795.00027699999998</v>
      </c>
      <c r="F277" s="5">
        <f t="shared" si="10"/>
        <v>9</v>
      </c>
      <c r="G277" s="5" t="str">
        <f>データ貼付!A275</f>
        <v>高体連支部</v>
      </c>
      <c r="H277" s="5" t="str">
        <f>データ貼付!B275</f>
        <v>北見</v>
      </c>
      <c r="I277" s="5">
        <f>データ貼付!C275</f>
        <v>43246</v>
      </c>
      <c r="J277" s="5" t="str">
        <f>データ貼付!F275</f>
        <v>遠嶋亜香里</v>
      </c>
      <c r="K277" s="5">
        <f>データ貼付!G275</f>
        <v>795</v>
      </c>
      <c r="L277" s="5" t="str">
        <f>データ貼付!H275</f>
        <v>決</v>
      </c>
      <c r="M277" s="5" t="str">
        <f>データ貼付!I275</f>
        <v>網走桂陽高</v>
      </c>
      <c r="N277" s="5">
        <f>データ貼付!J275</f>
        <v>3</v>
      </c>
      <c r="O277" s="5">
        <f>データ貼付!K275</f>
        <v>0.6</v>
      </c>
    </row>
    <row r="278" spans="1:15" x14ac:dyDescent="0.15">
      <c r="A278" s="5">
        <v>275</v>
      </c>
      <c r="B278" s="5" t="str">
        <f t="shared" si="9"/>
        <v>高校女子三段跳3</v>
      </c>
      <c r="C278" s="5" t="str">
        <f>J278&amp;COUNTIF($J$4:J278,J278)</f>
        <v>塩田悦子1</v>
      </c>
      <c r="D278" s="5" t="str">
        <f>データ貼付!D276&amp;データ貼付!E276</f>
        <v>高校女子三段跳</v>
      </c>
      <c r="E278" s="5">
        <f>データ貼付!G276+ROW()/1000000</f>
        <v>992.00027799999998</v>
      </c>
      <c r="F278" s="5">
        <f t="shared" si="10"/>
        <v>3</v>
      </c>
      <c r="G278" s="5" t="str">
        <f>データ貼付!A276</f>
        <v>記録会第2戦</v>
      </c>
      <c r="H278" s="5" t="str">
        <f>データ貼付!B276</f>
        <v>網走</v>
      </c>
      <c r="I278" s="5">
        <f>データ貼付!C276</f>
        <v>43297</v>
      </c>
      <c r="J278" s="5" t="str">
        <f>データ貼付!F276</f>
        <v>塩田悦子</v>
      </c>
      <c r="K278" s="5">
        <f>データ貼付!G276</f>
        <v>992</v>
      </c>
      <c r="L278" s="5" t="str">
        <f>データ貼付!H276</f>
        <v>決</v>
      </c>
      <c r="M278" s="5" t="str">
        <f>データ貼付!I276</f>
        <v>網走南ヶ丘高</v>
      </c>
      <c r="N278" s="5">
        <f>データ貼付!J276</f>
        <v>1</v>
      </c>
      <c r="O278" s="5">
        <f>データ貼付!K276</f>
        <v>1.8</v>
      </c>
    </row>
    <row r="279" spans="1:15" x14ac:dyDescent="0.15">
      <c r="A279" s="5">
        <v>276</v>
      </c>
      <c r="B279" s="5" t="str">
        <f t="shared" si="9"/>
        <v>高校男子三段跳17</v>
      </c>
      <c r="C279" s="5" t="str">
        <f>J279&amp;COUNTIF($J$4:J279,J279)</f>
        <v>葛西光雄1</v>
      </c>
      <c r="D279" s="5" t="str">
        <f>データ貼付!D277&amp;データ貼付!E277</f>
        <v>高校男子三段跳</v>
      </c>
      <c r="E279" s="5">
        <f>データ貼付!G277+ROW()/1000000</f>
        <v>1094.0002790000001</v>
      </c>
      <c r="F279" s="5">
        <f t="shared" si="10"/>
        <v>17</v>
      </c>
      <c r="G279" s="5" t="str">
        <f>データ貼付!A277</f>
        <v>選手権</v>
      </c>
      <c r="H279" s="5" t="str">
        <f>データ貼付!B277</f>
        <v>北見</v>
      </c>
      <c r="I279" s="5">
        <f>データ貼付!C277</f>
        <v>43232</v>
      </c>
      <c r="J279" s="5" t="str">
        <f>データ貼付!F277</f>
        <v>葛西光雄</v>
      </c>
      <c r="K279" s="5">
        <f>データ貼付!G277</f>
        <v>1094</v>
      </c>
      <c r="L279" s="5" t="str">
        <f>データ貼付!H277</f>
        <v>決</v>
      </c>
      <c r="M279" s="5" t="str">
        <f>データ貼付!I277</f>
        <v>日体大附属高</v>
      </c>
      <c r="N279" s="5">
        <f>データ貼付!J277</f>
        <v>2</v>
      </c>
      <c r="O279" s="5">
        <f>データ貼付!K277</f>
        <v>3.7</v>
      </c>
    </row>
    <row r="280" spans="1:15" x14ac:dyDescent="0.15">
      <c r="A280" s="5">
        <v>277</v>
      </c>
      <c r="B280" s="5" t="str">
        <f t="shared" si="9"/>
        <v>高校女子三段跳6</v>
      </c>
      <c r="C280" s="5" t="str">
        <f>J280&amp;COUNTIF($J$4:J280,J280)</f>
        <v>穴山美来1</v>
      </c>
      <c r="D280" s="5" t="str">
        <f>データ貼付!D278&amp;データ貼付!E278</f>
        <v>高校女子三段跳</v>
      </c>
      <c r="E280" s="5">
        <f>データ貼付!G278+ROW()/1000000</f>
        <v>928.00027999999998</v>
      </c>
      <c r="F280" s="5">
        <f t="shared" si="10"/>
        <v>6</v>
      </c>
      <c r="G280" s="5" t="str">
        <f>データ貼付!A278</f>
        <v>選手権</v>
      </c>
      <c r="H280" s="5" t="str">
        <f>データ貼付!B278</f>
        <v>北見</v>
      </c>
      <c r="I280" s="5">
        <f>データ貼付!C278</f>
        <v>43232</v>
      </c>
      <c r="J280" s="5" t="str">
        <f>データ貼付!F278</f>
        <v>穴山美来</v>
      </c>
      <c r="K280" s="5">
        <f>データ貼付!G278</f>
        <v>928</v>
      </c>
      <c r="L280" s="5" t="str">
        <f>データ貼付!H278</f>
        <v>決</v>
      </c>
      <c r="M280" s="5" t="str">
        <f>データ貼付!I278</f>
        <v>網走桂陽高</v>
      </c>
      <c r="N280" s="5">
        <f>データ貼付!J278</f>
        <v>3</v>
      </c>
      <c r="O280" s="5">
        <f>データ貼付!K278</f>
        <v>1.6</v>
      </c>
    </row>
    <row r="281" spans="1:15" x14ac:dyDescent="0.15">
      <c r="A281" s="5">
        <v>278</v>
      </c>
      <c r="B281" s="5" t="str">
        <f t="shared" si="9"/>
        <v>高校男子三段跳13</v>
      </c>
      <c r="C281" s="5" t="str">
        <f>J281&amp;COUNTIF($J$4:J281,J281)</f>
        <v>原田雲向1</v>
      </c>
      <c r="D281" s="5" t="str">
        <f>データ貼付!D279&amp;データ貼付!E279</f>
        <v>高校男子三段跳</v>
      </c>
      <c r="E281" s="5">
        <f>データ貼付!G279+ROW()/1000000</f>
        <v>1148.0002810000001</v>
      </c>
      <c r="F281" s="5">
        <f t="shared" si="10"/>
        <v>13</v>
      </c>
      <c r="G281" s="5" t="str">
        <f>データ貼付!A279</f>
        <v>記録会第4戦</v>
      </c>
      <c r="H281" s="5" t="str">
        <f>データ貼付!B279</f>
        <v>網走</v>
      </c>
      <c r="I281" s="5">
        <f>データ貼付!C279</f>
        <v>43317</v>
      </c>
      <c r="J281" s="5" t="str">
        <f>データ貼付!F279</f>
        <v>原田雲向</v>
      </c>
      <c r="K281" s="5">
        <f>データ貼付!G279</f>
        <v>1148</v>
      </c>
      <c r="L281" s="5" t="str">
        <f>データ貼付!H279</f>
        <v>決</v>
      </c>
      <c r="M281" s="5" t="str">
        <f>データ貼付!I279</f>
        <v>女満別高</v>
      </c>
      <c r="N281" s="5">
        <f>データ貼付!J279</f>
        <v>1</v>
      </c>
      <c r="O281" s="5">
        <f>データ貼付!K279</f>
        <v>1.9</v>
      </c>
    </row>
    <row r="282" spans="1:15" x14ac:dyDescent="0.15">
      <c r="A282" s="5">
        <v>279</v>
      </c>
      <c r="B282" s="5" t="str">
        <f t="shared" si="9"/>
        <v>高校男子三段跳9</v>
      </c>
      <c r="C282" s="5" t="str">
        <f>J282&amp;COUNTIF($J$4:J282,J282)</f>
        <v>後田裕太1</v>
      </c>
      <c r="D282" s="5" t="str">
        <f>データ貼付!D280&amp;データ貼付!E280</f>
        <v>高校男子三段跳</v>
      </c>
      <c r="E282" s="5">
        <f>データ貼付!G280+ROW()/1000000</f>
        <v>1216.000282</v>
      </c>
      <c r="F282" s="5">
        <f t="shared" si="10"/>
        <v>9</v>
      </c>
      <c r="G282" s="5" t="str">
        <f>データ貼付!A280</f>
        <v>選手権</v>
      </c>
      <c r="H282" s="5" t="str">
        <f>データ貼付!B280</f>
        <v>北見</v>
      </c>
      <c r="I282" s="5">
        <f>データ貼付!C280</f>
        <v>43246</v>
      </c>
      <c r="J282" s="5" t="str">
        <f>データ貼付!F280</f>
        <v>後田裕太</v>
      </c>
      <c r="K282" s="5">
        <f>データ貼付!G280</f>
        <v>1216</v>
      </c>
      <c r="L282" s="5" t="str">
        <f>データ貼付!H280</f>
        <v>決</v>
      </c>
      <c r="M282" s="5" t="str">
        <f>データ貼付!I280</f>
        <v>網走桂陽高</v>
      </c>
      <c r="N282" s="5">
        <f>データ貼付!J280</f>
        <v>3</v>
      </c>
      <c r="O282" s="5">
        <f>データ貼付!K280</f>
        <v>4.4000000000000004</v>
      </c>
    </row>
    <row r="283" spans="1:15" x14ac:dyDescent="0.15">
      <c r="A283" s="5">
        <v>280</v>
      </c>
      <c r="B283" s="5" t="str">
        <f t="shared" si="9"/>
        <v>高校女子三段跳1</v>
      </c>
      <c r="C283" s="5" t="str">
        <f>J283&amp;COUNTIF($J$4:J283,J283)</f>
        <v>根田りりん1</v>
      </c>
      <c r="D283" s="5" t="str">
        <f>データ貼付!D281&amp;データ貼付!E281</f>
        <v>高校女子三段跳</v>
      </c>
      <c r="E283" s="5">
        <f>データ貼付!G281+ROW()/1000000</f>
        <v>1142.0002830000001</v>
      </c>
      <c r="F283" s="5">
        <f t="shared" si="10"/>
        <v>1</v>
      </c>
      <c r="G283" s="5" t="str">
        <f>データ貼付!A281</f>
        <v>高体連支部</v>
      </c>
      <c r="H283" s="5" t="str">
        <f>データ貼付!B281</f>
        <v>網走</v>
      </c>
      <c r="I283" s="5">
        <f>データ貼付!C281</f>
        <v>43246</v>
      </c>
      <c r="J283" s="5" t="str">
        <f>データ貼付!F281</f>
        <v>根田りりん</v>
      </c>
      <c r="K283" s="5">
        <f>データ貼付!G281</f>
        <v>1142</v>
      </c>
      <c r="L283" s="5" t="str">
        <f>データ貼付!H281</f>
        <v>決</v>
      </c>
      <c r="M283" s="5" t="str">
        <f>データ貼付!I281</f>
        <v>網走南ヶ丘高</v>
      </c>
      <c r="N283" s="5">
        <f>データ貼付!J281</f>
        <v>2</v>
      </c>
      <c r="O283" s="5">
        <f>データ貼付!K281</f>
        <v>2.5</v>
      </c>
    </row>
    <row r="284" spans="1:15" x14ac:dyDescent="0.15">
      <c r="A284" s="5">
        <v>281</v>
      </c>
      <c r="B284" s="5" t="str">
        <f t="shared" si="9"/>
        <v>一般女子三段跳1</v>
      </c>
      <c r="C284" s="5" t="str">
        <f>J284&amp;COUNTIF($J$4:J284,J284)</f>
        <v>坂口愛1</v>
      </c>
      <c r="D284" s="5" t="str">
        <f>データ貼付!D282&amp;データ貼付!E282</f>
        <v>一般女子三段跳</v>
      </c>
      <c r="E284" s="5">
        <f>データ貼付!G282+ROW()/1000000</f>
        <v>1007.000284</v>
      </c>
      <c r="F284" s="5">
        <f t="shared" si="10"/>
        <v>1</v>
      </c>
      <c r="G284" s="5" t="str">
        <f>データ貼付!A282</f>
        <v>記録会第1戦</v>
      </c>
      <c r="H284" s="5" t="str">
        <f>データ貼付!B282</f>
        <v>北見</v>
      </c>
      <c r="I284" s="5">
        <f>データ貼付!C282</f>
        <v>43226</v>
      </c>
      <c r="J284" s="5" t="str">
        <f>データ貼付!F282</f>
        <v>坂口愛</v>
      </c>
      <c r="K284" s="5">
        <f>データ貼付!G282</f>
        <v>1007</v>
      </c>
      <c r="L284" s="5" t="str">
        <f>データ貼付!H282</f>
        <v>決</v>
      </c>
      <c r="M284" s="5" t="str">
        <f>データ貼付!I282</f>
        <v>ﾒﾃﾞｨｶﾙｽﾎﾟｰﾂ専門学校</v>
      </c>
      <c r="N284" s="5" t="str">
        <f>データ貼付!J282</f>
        <v>般</v>
      </c>
      <c r="O284" s="5">
        <f>データ貼付!K282</f>
        <v>1.6</v>
      </c>
    </row>
    <row r="285" spans="1:15" x14ac:dyDescent="0.15">
      <c r="A285" s="5">
        <v>282</v>
      </c>
      <c r="B285" s="5" t="str">
        <f t="shared" si="9"/>
        <v>高校男子三段跳2</v>
      </c>
      <c r="C285" s="5" t="str">
        <f>J285&amp;COUNTIF($J$4:J285,J285)</f>
        <v>山本凛太郎1</v>
      </c>
      <c r="D285" s="5" t="str">
        <f>データ貼付!D283&amp;データ貼付!E283</f>
        <v>高校男子三段跳</v>
      </c>
      <c r="E285" s="5">
        <f>データ貼付!G283+ROW()/1000000</f>
        <v>1364.0002850000001</v>
      </c>
      <c r="F285" s="5">
        <f t="shared" si="10"/>
        <v>2</v>
      </c>
      <c r="G285" s="5" t="str">
        <f>データ貼付!A283</f>
        <v>国体予選</v>
      </c>
      <c r="H285" s="5" t="str">
        <f>データ貼付!B283</f>
        <v>室蘭</v>
      </c>
      <c r="I285" s="5">
        <f>データ貼付!C283</f>
        <v>43323</v>
      </c>
      <c r="J285" s="5" t="str">
        <f>データ貼付!F283</f>
        <v>山本凛太郎</v>
      </c>
      <c r="K285" s="5">
        <f>データ貼付!G283</f>
        <v>1364</v>
      </c>
      <c r="L285" s="5" t="str">
        <f>データ貼付!H283</f>
        <v>決</v>
      </c>
      <c r="M285" s="5" t="str">
        <f>データ貼付!I283</f>
        <v>網走南ヶ丘高</v>
      </c>
      <c r="N285" s="5">
        <f>データ貼付!J283</f>
        <v>2</v>
      </c>
      <c r="O285" s="5">
        <f>データ貼付!K283</f>
        <v>1.1000000000000001</v>
      </c>
    </row>
    <row r="286" spans="1:15" x14ac:dyDescent="0.15">
      <c r="A286" s="5">
        <v>283</v>
      </c>
      <c r="B286" s="5" t="str">
        <f t="shared" si="9"/>
        <v>高校男子三段跳7</v>
      </c>
      <c r="C286" s="5" t="str">
        <f>J286&amp;COUNTIF($J$4:J286,J286)</f>
        <v>山本凜太郎1</v>
      </c>
      <c r="D286" s="5" t="str">
        <f>データ貼付!D284&amp;データ貼付!E284</f>
        <v>高校男子三段跳</v>
      </c>
      <c r="E286" s="5">
        <f>データ貼付!G284+ROW()/1000000</f>
        <v>1272.000286</v>
      </c>
      <c r="F286" s="5">
        <f t="shared" si="10"/>
        <v>7</v>
      </c>
      <c r="G286" s="5" t="str">
        <f>データ貼付!A284</f>
        <v>高体連支部</v>
      </c>
      <c r="H286" s="5" t="str">
        <f>データ貼付!B284</f>
        <v>北見</v>
      </c>
      <c r="I286" s="5">
        <f>データ貼付!C284</f>
        <v>43246</v>
      </c>
      <c r="J286" s="5" t="str">
        <f>データ貼付!F284</f>
        <v>山本凜太郎</v>
      </c>
      <c r="K286" s="5">
        <f>データ貼付!G284</f>
        <v>1272</v>
      </c>
      <c r="L286" s="5" t="str">
        <f>データ貼付!H284</f>
        <v>決</v>
      </c>
      <c r="M286" s="5" t="str">
        <f>データ貼付!I284</f>
        <v>網走南ヶ丘高</v>
      </c>
      <c r="N286" s="5">
        <f>データ貼付!J284</f>
        <v>2</v>
      </c>
      <c r="O286" s="5">
        <f>データ貼付!K284</f>
        <v>-0.3</v>
      </c>
    </row>
    <row r="287" spans="1:15" x14ac:dyDescent="0.15">
      <c r="A287" s="5">
        <v>284</v>
      </c>
      <c r="B287" s="5" t="str">
        <f t="shared" si="9"/>
        <v>高校女子三段跳8</v>
      </c>
      <c r="C287" s="5" t="str">
        <f>J287&amp;COUNTIF($J$4:J287,J287)</f>
        <v>小崎みなみ1</v>
      </c>
      <c r="D287" s="5" t="str">
        <f>データ貼付!D285&amp;データ貼付!E285</f>
        <v>高校女子三段跳</v>
      </c>
      <c r="E287" s="5">
        <f>データ貼付!G285+ROW()/1000000</f>
        <v>831.00028699999996</v>
      </c>
      <c r="F287" s="5">
        <f t="shared" si="10"/>
        <v>8</v>
      </c>
      <c r="G287" s="5" t="str">
        <f>データ貼付!A285</f>
        <v>高体連支部</v>
      </c>
      <c r="H287" s="5" t="str">
        <f>データ貼付!B285</f>
        <v>網走</v>
      </c>
      <c r="I287" s="5">
        <f>データ貼付!C285</f>
        <v>43246</v>
      </c>
      <c r="J287" s="5" t="str">
        <f>データ貼付!F285</f>
        <v>小崎みなみ</v>
      </c>
      <c r="K287" s="5">
        <f>データ貼付!G285</f>
        <v>831</v>
      </c>
      <c r="L287" s="5" t="str">
        <f>データ貼付!H285</f>
        <v>決</v>
      </c>
      <c r="M287" s="5" t="str">
        <f>データ貼付!I285</f>
        <v>女満別高</v>
      </c>
      <c r="N287" s="5">
        <f>データ貼付!J285</f>
        <v>3</v>
      </c>
      <c r="O287" s="5">
        <f>データ貼付!K285</f>
        <v>3.1</v>
      </c>
    </row>
    <row r="288" spans="1:15" x14ac:dyDescent="0.15">
      <c r="A288" s="5">
        <v>285</v>
      </c>
      <c r="B288" s="5" t="str">
        <f t="shared" si="9"/>
        <v>高校男子三段跳22</v>
      </c>
      <c r="C288" s="5" t="str">
        <f>J288&amp;COUNTIF($J$4:J288,J288)</f>
        <v>小川慶士1</v>
      </c>
      <c r="D288" s="5" t="str">
        <f>データ貼付!D286&amp;データ貼付!E286</f>
        <v>高校男子三段跳</v>
      </c>
      <c r="E288" s="5">
        <f>データ貼付!G286+ROW()/1000000</f>
        <v>927.00028799999995</v>
      </c>
      <c r="F288" s="5">
        <f t="shared" si="10"/>
        <v>22</v>
      </c>
      <c r="G288" s="5" t="str">
        <f>データ貼付!A286</f>
        <v>高体連新人</v>
      </c>
      <c r="H288" s="5" t="str">
        <f>データ貼付!B286</f>
        <v>網走</v>
      </c>
      <c r="I288" s="5">
        <f>データ貼付!C286</f>
        <v>43336</v>
      </c>
      <c r="J288" s="5" t="str">
        <f>データ貼付!F286</f>
        <v>小川慶士</v>
      </c>
      <c r="K288" s="5">
        <f>データ貼付!G286</f>
        <v>927</v>
      </c>
      <c r="L288" s="5" t="str">
        <f>データ貼付!H286</f>
        <v>決</v>
      </c>
      <c r="M288" s="5" t="str">
        <f>データ貼付!I286</f>
        <v>紋別髙</v>
      </c>
      <c r="N288" s="5">
        <f>データ貼付!J286</f>
        <v>1</v>
      </c>
      <c r="O288" s="5">
        <f>データ貼付!K286</f>
        <v>2.1</v>
      </c>
    </row>
    <row r="289" spans="1:15" x14ac:dyDescent="0.15">
      <c r="A289" s="5">
        <v>286</v>
      </c>
      <c r="B289" s="5" t="str">
        <f t="shared" si="9"/>
        <v>高校女子三段跳7</v>
      </c>
      <c r="C289" s="5" t="str">
        <f>J289&amp;COUNTIF($J$4:J289,J289)</f>
        <v>小野れい菜2</v>
      </c>
      <c r="D289" s="5" t="str">
        <f>データ貼付!D287&amp;データ貼付!E287</f>
        <v>高校女子三段跳</v>
      </c>
      <c r="E289" s="5">
        <f>データ貼付!G287+ROW()/1000000</f>
        <v>917.00028899999995</v>
      </c>
      <c r="F289" s="5">
        <f t="shared" si="10"/>
        <v>7</v>
      </c>
      <c r="G289" s="5" t="str">
        <f>データ貼付!A287</f>
        <v>フィールド記録会</v>
      </c>
      <c r="H289" s="5" t="str">
        <f>データ貼付!B287</f>
        <v>網走</v>
      </c>
      <c r="I289" s="5">
        <f>データ貼付!C287</f>
        <v>43246</v>
      </c>
      <c r="J289" s="5" t="str">
        <f>データ貼付!F287</f>
        <v>小野れい菜</v>
      </c>
      <c r="K289" s="5">
        <f>データ貼付!G287</f>
        <v>917</v>
      </c>
      <c r="L289" s="5" t="str">
        <f>データ貼付!H287</f>
        <v>決</v>
      </c>
      <c r="M289" s="5" t="str">
        <f>データ貼付!I287</f>
        <v>遠軽高</v>
      </c>
      <c r="N289" s="5">
        <f>データ貼付!J287</f>
        <v>3</v>
      </c>
      <c r="O289" s="5">
        <f>データ貼付!K287</f>
        <v>0.1</v>
      </c>
    </row>
    <row r="290" spans="1:15" x14ac:dyDescent="0.15">
      <c r="A290" s="5">
        <v>287</v>
      </c>
      <c r="B290" s="5" t="str">
        <f t="shared" si="9"/>
        <v>高校男子三段跳11</v>
      </c>
      <c r="C290" s="5" t="str">
        <f>J290&amp;COUNTIF($J$4:J290,J290)</f>
        <v>松本大翔1</v>
      </c>
      <c r="D290" s="5" t="str">
        <f>データ貼付!D288&amp;データ貼付!E288</f>
        <v>高校男子三段跳</v>
      </c>
      <c r="E290" s="5">
        <f>データ貼付!G288+ROW()/1000000</f>
        <v>1188.0002899999999</v>
      </c>
      <c r="F290" s="5">
        <f t="shared" si="10"/>
        <v>11</v>
      </c>
      <c r="G290" s="5" t="str">
        <f>データ貼付!A288</f>
        <v>フィールド記録会</v>
      </c>
      <c r="H290" s="5" t="str">
        <f>データ貼付!B288</f>
        <v>網走</v>
      </c>
      <c r="I290" s="5">
        <f>データ貼付!C288</f>
        <v>43246</v>
      </c>
      <c r="J290" s="5" t="str">
        <f>データ貼付!F288</f>
        <v>松本大翔</v>
      </c>
      <c r="K290" s="5">
        <f>データ貼付!G288</f>
        <v>1188</v>
      </c>
      <c r="L290" s="5" t="str">
        <f>データ貼付!H288</f>
        <v>決</v>
      </c>
      <c r="M290" s="5" t="str">
        <f>データ貼付!I288</f>
        <v>北見工業高</v>
      </c>
      <c r="N290" s="5">
        <f>データ貼付!J288</f>
        <v>2</v>
      </c>
      <c r="O290" s="5">
        <f>データ貼付!K288</f>
        <v>0.9</v>
      </c>
    </row>
    <row r="291" spans="1:15" x14ac:dyDescent="0.15">
      <c r="A291" s="5">
        <v>288</v>
      </c>
      <c r="B291" s="5" t="str">
        <f t="shared" si="9"/>
        <v>高校男子三段跳16</v>
      </c>
      <c r="C291" s="5" t="str">
        <f>J291&amp;COUNTIF($J$4:J291,J291)</f>
        <v>沼田陵佑1</v>
      </c>
      <c r="D291" s="5" t="str">
        <f>データ貼付!D289&amp;データ貼付!E289</f>
        <v>高校男子三段跳</v>
      </c>
      <c r="E291" s="5">
        <f>データ貼付!G289+ROW()/1000000</f>
        <v>1111.0002910000001</v>
      </c>
      <c r="F291" s="5">
        <f t="shared" si="10"/>
        <v>16</v>
      </c>
      <c r="G291" s="5" t="str">
        <f>データ貼付!A289</f>
        <v>高体連新人</v>
      </c>
      <c r="H291" s="5" t="str">
        <f>データ貼付!B289</f>
        <v>網走</v>
      </c>
      <c r="I291" s="5">
        <f>データ貼付!C289</f>
        <v>43336</v>
      </c>
      <c r="J291" s="5" t="str">
        <f>データ貼付!F289</f>
        <v>沼田陵佑</v>
      </c>
      <c r="K291" s="5">
        <f>データ貼付!G289</f>
        <v>1111</v>
      </c>
      <c r="L291" s="5" t="str">
        <f>データ貼付!H289</f>
        <v>決</v>
      </c>
      <c r="M291" s="5" t="str">
        <f>データ貼付!I289</f>
        <v>北見柏陽髙</v>
      </c>
      <c r="N291" s="5">
        <f>データ貼付!J289</f>
        <v>2</v>
      </c>
      <c r="O291" s="5">
        <f>データ貼付!K289</f>
        <v>1.3</v>
      </c>
    </row>
    <row r="292" spans="1:15" x14ac:dyDescent="0.15">
      <c r="A292" s="5">
        <v>289</v>
      </c>
      <c r="B292" s="5" t="str">
        <f t="shared" si="9"/>
        <v>高校男子三段跳18</v>
      </c>
      <c r="C292" s="5" t="str">
        <f>J292&amp;COUNTIF($J$4:J292,J292)</f>
        <v>泉和宏1</v>
      </c>
      <c r="D292" s="5" t="str">
        <f>データ貼付!D290&amp;データ貼付!E290</f>
        <v>高校男子三段跳</v>
      </c>
      <c r="E292" s="5">
        <f>データ貼付!G290+ROW()/1000000</f>
        <v>1092.0002919999999</v>
      </c>
      <c r="F292" s="5">
        <f t="shared" si="10"/>
        <v>18</v>
      </c>
      <c r="G292" s="5" t="str">
        <f>データ貼付!A290</f>
        <v>記録会第4戦</v>
      </c>
      <c r="H292" s="5" t="str">
        <f>データ貼付!B290</f>
        <v>網走</v>
      </c>
      <c r="I292" s="5">
        <f>データ貼付!C290</f>
        <v>43317</v>
      </c>
      <c r="J292" s="5" t="str">
        <f>データ貼付!F290</f>
        <v>泉和宏</v>
      </c>
      <c r="K292" s="5">
        <f>データ貼付!G290</f>
        <v>1092</v>
      </c>
      <c r="L292" s="5" t="str">
        <f>データ貼付!H290</f>
        <v>決</v>
      </c>
      <c r="M292" s="5" t="str">
        <f>データ貼付!I290</f>
        <v>遠軽高</v>
      </c>
      <c r="N292" s="5">
        <f>データ貼付!J290</f>
        <v>3</v>
      </c>
      <c r="O292" s="5">
        <f>データ貼付!K290</f>
        <v>3</v>
      </c>
    </row>
    <row r="293" spans="1:15" x14ac:dyDescent="0.15">
      <c r="A293" s="5">
        <v>290</v>
      </c>
      <c r="B293" s="5" t="str">
        <f t="shared" si="9"/>
        <v>高校男子三段跳19</v>
      </c>
      <c r="C293" s="5" t="str">
        <f>J293&amp;COUNTIF($J$4:J293,J293)</f>
        <v>船水康生1</v>
      </c>
      <c r="D293" s="5" t="str">
        <f>データ貼付!D291&amp;データ貼付!E291</f>
        <v>高校男子三段跳</v>
      </c>
      <c r="E293" s="5">
        <f>データ貼付!G291+ROW()/1000000</f>
        <v>1083.0002930000001</v>
      </c>
      <c r="F293" s="5">
        <f t="shared" si="10"/>
        <v>19</v>
      </c>
      <c r="G293" s="5" t="str">
        <f>データ貼付!A291</f>
        <v>記録会第1戦</v>
      </c>
      <c r="H293" s="5" t="str">
        <f>データ貼付!B291</f>
        <v>北見</v>
      </c>
      <c r="I293" s="5">
        <f>データ貼付!C291</f>
        <v>43246</v>
      </c>
      <c r="J293" s="5" t="str">
        <f>データ貼付!F291</f>
        <v>船水康生</v>
      </c>
      <c r="K293" s="5">
        <f>データ貼付!G291</f>
        <v>1083</v>
      </c>
      <c r="L293" s="5" t="str">
        <f>データ貼付!H291</f>
        <v>決</v>
      </c>
      <c r="M293" s="5" t="str">
        <f>データ貼付!I291</f>
        <v>興部高</v>
      </c>
      <c r="N293" s="5">
        <f>データ貼付!J291</f>
        <v>3</v>
      </c>
      <c r="O293" s="5">
        <f>データ貼付!K291</f>
        <v>-0.4</v>
      </c>
    </row>
    <row r="294" spans="1:15" x14ac:dyDescent="0.15">
      <c r="A294" s="5">
        <v>291</v>
      </c>
      <c r="B294" s="5" t="str">
        <f t="shared" si="9"/>
        <v>高校男子三段跳8</v>
      </c>
      <c r="C294" s="5" t="str">
        <f>J294&amp;COUNTIF($J$4:J294,J294)</f>
        <v>惣田歩夢1</v>
      </c>
      <c r="D294" s="5" t="str">
        <f>データ貼付!D292&amp;データ貼付!E292</f>
        <v>高校男子三段跳</v>
      </c>
      <c r="E294" s="5">
        <f>データ貼付!G292+ROW()/1000000</f>
        <v>1247.0002939999999</v>
      </c>
      <c r="F294" s="5">
        <f t="shared" si="10"/>
        <v>8</v>
      </c>
      <c r="G294" s="5" t="str">
        <f>データ貼付!A292</f>
        <v>選手権</v>
      </c>
      <c r="H294" s="5" t="str">
        <f>データ貼付!B292</f>
        <v>北見</v>
      </c>
      <c r="I294" s="5">
        <f>データ貼付!C292</f>
        <v>43232</v>
      </c>
      <c r="J294" s="5" t="str">
        <f>データ貼付!F292</f>
        <v>惣田歩夢</v>
      </c>
      <c r="K294" s="5">
        <f>データ貼付!G292</f>
        <v>1247</v>
      </c>
      <c r="L294" s="5" t="str">
        <f>データ貼付!H292</f>
        <v>決</v>
      </c>
      <c r="M294" s="5" t="str">
        <f>データ貼付!I292</f>
        <v>遠軽高</v>
      </c>
      <c r="N294" s="5">
        <f>データ貼付!J292</f>
        <v>3</v>
      </c>
      <c r="O294" s="5">
        <f>データ貼付!K292</f>
        <v>0.8</v>
      </c>
    </row>
    <row r="295" spans="1:15" x14ac:dyDescent="0.15">
      <c r="A295" s="5">
        <v>292</v>
      </c>
      <c r="B295" s="5" t="str">
        <f t="shared" si="9"/>
        <v>高校男子三段跳12</v>
      </c>
      <c r="C295" s="5" t="str">
        <f>J295&amp;COUNTIF($J$4:J295,J295)</f>
        <v>村上真裟斗1</v>
      </c>
      <c r="D295" s="5" t="str">
        <f>データ貼付!D293&amp;データ貼付!E293</f>
        <v>高校男子三段跳</v>
      </c>
      <c r="E295" s="5">
        <f>データ貼付!G293+ROW()/1000000</f>
        <v>1169.0002950000001</v>
      </c>
      <c r="F295" s="5">
        <f t="shared" si="10"/>
        <v>12</v>
      </c>
      <c r="G295" s="5" t="str">
        <f>データ貼付!A293</f>
        <v>高体連新人</v>
      </c>
      <c r="H295" s="5" t="str">
        <f>データ貼付!B293</f>
        <v>網走</v>
      </c>
      <c r="I295" s="5">
        <f>データ貼付!C293</f>
        <v>43336</v>
      </c>
      <c r="J295" s="5" t="str">
        <f>データ貼付!F293</f>
        <v>村上真裟斗</v>
      </c>
      <c r="K295" s="5">
        <f>データ貼付!G293</f>
        <v>1169</v>
      </c>
      <c r="L295" s="5" t="str">
        <f>データ貼付!H293</f>
        <v>決</v>
      </c>
      <c r="M295" s="5" t="str">
        <f>データ貼付!I293</f>
        <v>雄武髙</v>
      </c>
      <c r="N295" s="5">
        <f>データ貼付!J293</f>
        <v>2</v>
      </c>
      <c r="O295" s="5">
        <f>データ貼付!K293</f>
        <v>2.2000000000000002</v>
      </c>
    </row>
    <row r="296" spans="1:15" x14ac:dyDescent="0.15">
      <c r="A296" s="5">
        <v>293</v>
      </c>
      <c r="B296" s="5" t="str">
        <f t="shared" si="9"/>
        <v>高校女子三段跳4</v>
      </c>
      <c r="C296" s="5" t="str">
        <f>J296&amp;COUNTIF($J$4:J296,J296)</f>
        <v>大橋愛梨1</v>
      </c>
      <c r="D296" s="5" t="str">
        <f>データ貼付!D294&amp;データ貼付!E294</f>
        <v>高校女子三段跳</v>
      </c>
      <c r="E296" s="5">
        <f>データ貼付!G294+ROW()/1000000</f>
        <v>940.00029600000005</v>
      </c>
      <c r="F296" s="5">
        <f t="shared" si="10"/>
        <v>4</v>
      </c>
      <c r="G296" s="5" t="str">
        <f>データ貼付!A294</f>
        <v>全道高校</v>
      </c>
      <c r="H296" s="5" t="str">
        <f>データ貼付!B294</f>
        <v>札幌</v>
      </c>
      <c r="I296" s="5">
        <f>データ貼付!C294</f>
        <v>43246</v>
      </c>
      <c r="J296" s="5" t="str">
        <f>データ貼付!F294</f>
        <v>大橋愛梨</v>
      </c>
      <c r="K296" s="5">
        <f>データ貼付!G294</f>
        <v>940</v>
      </c>
      <c r="L296" s="5" t="str">
        <f>データ貼付!H294</f>
        <v>決</v>
      </c>
      <c r="M296" s="5" t="str">
        <f>データ貼付!I294</f>
        <v>網走南ヶ丘高</v>
      </c>
      <c r="N296" s="5">
        <f>データ貼付!J294</f>
        <v>2</v>
      </c>
      <c r="O296" s="5">
        <f>データ貼付!K294</f>
        <v>1.4</v>
      </c>
    </row>
    <row r="297" spans="1:15" x14ac:dyDescent="0.15">
      <c r="A297" s="5">
        <v>294</v>
      </c>
      <c r="B297" s="5" t="str">
        <f t="shared" si="9"/>
        <v>高校男子三段跳4</v>
      </c>
      <c r="C297" s="5" t="str">
        <f>J297&amp;COUNTIF($J$4:J297,J297)</f>
        <v>大友温太1</v>
      </c>
      <c r="D297" s="5" t="str">
        <f>データ貼付!D295&amp;データ貼付!E295</f>
        <v>高校男子三段跳</v>
      </c>
      <c r="E297" s="5">
        <f>データ貼付!G295+ROW()/1000000</f>
        <v>1286.000297</v>
      </c>
      <c r="F297" s="5">
        <f t="shared" si="10"/>
        <v>4</v>
      </c>
      <c r="G297" s="5" t="str">
        <f>データ貼付!A295</f>
        <v>高体連支部</v>
      </c>
      <c r="H297" s="5" t="str">
        <f>データ貼付!B295</f>
        <v>網走</v>
      </c>
      <c r="I297" s="5">
        <f>データ貼付!C295</f>
        <v>43246</v>
      </c>
      <c r="J297" s="5" t="str">
        <f>データ貼付!F295</f>
        <v>大友温太</v>
      </c>
      <c r="K297" s="5">
        <f>データ貼付!G295</f>
        <v>1286</v>
      </c>
      <c r="L297" s="5" t="str">
        <f>データ貼付!H295</f>
        <v>決</v>
      </c>
      <c r="M297" s="5" t="str">
        <f>データ貼付!I295</f>
        <v>常呂高</v>
      </c>
      <c r="N297" s="5">
        <f>データ貼付!J295</f>
        <v>3</v>
      </c>
      <c r="O297" s="5">
        <f>データ貼付!K295</f>
        <v>1.5</v>
      </c>
    </row>
    <row r="298" spans="1:15" x14ac:dyDescent="0.15">
      <c r="A298" s="5">
        <v>295</v>
      </c>
      <c r="B298" s="5" t="str">
        <f t="shared" si="9"/>
        <v>高校男子三段跳14</v>
      </c>
      <c r="C298" s="5" t="str">
        <f>J298&amp;COUNTIF($J$4:J298,J298)</f>
        <v>池田彪河1</v>
      </c>
      <c r="D298" s="5" t="str">
        <f>データ貼付!D296&amp;データ貼付!E296</f>
        <v>高校男子三段跳</v>
      </c>
      <c r="E298" s="5">
        <f>データ貼付!G296+ROW()/1000000</f>
        <v>1136.0002979999999</v>
      </c>
      <c r="F298" s="5">
        <f t="shared" si="10"/>
        <v>14</v>
      </c>
      <c r="G298" s="5" t="str">
        <f>データ貼付!A296</f>
        <v>高体連支部</v>
      </c>
      <c r="H298" s="5" t="str">
        <f>データ貼付!B296</f>
        <v>北見</v>
      </c>
      <c r="I298" s="5">
        <f>データ貼付!C296</f>
        <v>43246</v>
      </c>
      <c r="J298" s="5" t="str">
        <f>データ貼付!F296</f>
        <v>池田彪河</v>
      </c>
      <c r="K298" s="5">
        <f>データ貼付!G296</f>
        <v>1136</v>
      </c>
      <c r="L298" s="5" t="str">
        <f>データ貼付!H296</f>
        <v>決</v>
      </c>
      <c r="M298" s="5" t="str">
        <f>データ貼付!I296</f>
        <v>紋別高</v>
      </c>
      <c r="N298" s="5">
        <f>データ貼付!J296</f>
        <v>3</v>
      </c>
      <c r="O298" s="5">
        <f>データ貼付!K296</f>
        <v>2.2000000000000002</v>
      </c>
    </row>
    <row r="299" spans="1:15" x14ac:dyDescent="0.15">
      <c r="A299" s="5">
        <v>296</v>
      </c>
      <c r="B299" s="5" t="str">
        <f t="shared" si="9"/>
        <v>高校男子三段跳3</v>
      </c>
      <c r="C299" s="5" t="str">
        <f>J299&amp;COUNTIF($J$4:J299,J299)</f>
        <v>長野蒼人1</v>
      </c>
      <c r="D299" s="5" t="str">
        <f>データ貼付!D297&amp;データ貼付!E297</f>
        <v>高校男子三段跳</v>
      </c>
      <c r="E299" s="5">
        <f>データ貼付!G297+ROW()/1000000</f>
        <v>1359.000299</v>
      </c>
      <c r="F299" s="5">
        <f t="shared" si="10"/>
        <v>3</v>
      </c>
      <c r="G299" s="5" t="str">
        <f>データ貼付!A297</f>
        <v>選手権</v>
      </c>
      <c r="H299" s="5" t="str">
        <f>データ貼付!B297</f>
        <v>北見</v>
      </c>
      <c r="I299" s="5">
        <f>データ貼付!C297</f>
        <v>6.15</v>
      </c>
      <c r="J299" s="5" t="str">
        <f>データ貼付!F297</f>
        <v>長野蒼人</v>
      </c>
      <c r="K299" s="5">
        <f>データ貼付!G297</f>
        <v>1359</v>
      </c>
      <c r="L299" s="5" t="str">
        <f>データ貼付!H297</f>
        <v>決</v>
      </c>
      <c r="M299" s="5" t="str">
        <f>データ貼付!I297</f>
        <v>常呂高</v>
      </c>
      <c r="N299" s="5">
        <f>データ貼付!J297</f>
        <v>3</v>
      </c>
      <c r="O299" s="5">
        <f>データ貼付!K297</f>
        <v>1.4</v>
      </c>
    </row>
    <row r="300" spans="1:15" x14ac:dyDescent="0.15">
      <c r="A300" s="5">
        <v>297</v>
      </c>
      <c r="B300" s="5" t="str">
        <f t="shared" si="9"/>
        <v>高校男子三段跳10</v>
      </c>
      <c r="C300" s="5" t="str">
        <f>J300&amp;COUNTIF($J$4:J300,J300)</f>
        <v>日脇裕次郎1</v>
      </c>
      <c r="D300" s="5" t="str">
        <f>データ貼付!D298&amp;データ貼付!E298</f>
        <v>高校男子三段跳</v>
      </c>
      <c r="E300" s="5">
        <f>データ貼付!G298+ROW()/1000000</f>
        <v>1212.0002999999999</v>
      </c>
      <c r="F300" s="5">
        <f t="shared" si="10"/>
        <v>10</v>
      </c>
      <c r="G300" s="5" t="str">
        <f>データ貼付!A298</f>
        <v>選手権</v>
      </c>
      <c r="H300" s="5" t="str">
        <f>データ貼付!B298</f>
        <v>北見</v>
      </c>
      <c r="I300" s="5">
        <f>データ貼付!C298</f>
        <v>43246</v>
      </c>
      <c r="J300" s="5" t="str">
        <f>データ貼付!F298</f>
        <v>日脇裕次郎</v>
      </c>
      <c r="K300" s="5">
        <f>データ貼付!G298</f>
        <v>1212</v>
      </c>
      <c r="L300" s="5" t="str">
        <f>データ貼付!H298</f>
        <v>決</v>
      </c>
      <c r="M300" s="5" t="str">
        <f>データ貼付!I298</f>
        <v>網走南ヶ丘高</v>
      </c>
      <c r="N300" s="5">
        <f>データ貼付!J298</f>
        <v>3</v>
      </c>
      <c r="O300" s="5">
        <f>データ貼付!K298</f>
        <v>0</v>
      </c>
    </row>
    <row r="301" spans="1:15" x14ac:dyDescent="0.15">
      <c r="A301" s="5">
        <v>298</v>
      </c>
      <c r="B301" s="5" t="str">
        <f t="shared" si="9"/>
        <v>一般男子三段跳1</v>
      </c>
      <c r="C301" s="5" t="str">
        <f>J301&amp;COUNTIF($J$4:J301,J301)</f>
        <v>板垣颯平1</v>
      </c>
      <c r="D301" s="5" t="str">
        <f>データ貼付!D299&amp;データ貼付!E299</f>
        <v>一般男子三段跳</v>
      </c>
      <c r="E301" s="5">
        <f>データ貼付!G299+ROW()/1000000</f>
        <v>1331.000301</v>
      </c>
      <c r="F301" s="5">
        <f t="shared" si="10"/>
        <v>1</v>
      </c>
      <c r="G301" s="5" t="str">
        <f>データ貼付!A299</f>
        <v>選手権</v>
      </c>
      <c r="H301" s="5" t="str">
        <f>データ貼付!B299</f>
        <v>北見</v>
      </c>
      <c r="I301" s="5">
        <f>データ貼付!C299</f>
        <v>43232</v>
      </c>
      <c r="J301" s="5" t="str">
        <f>データ貼付!F299</f>
        <v>板垣颯平</v>
      </c>
      <c r="K301" s="5">
        <f>データ貼付!G299</f>
        <v>1331</v>
      </c>
      <c r="L301" s="5" t="str">
        <f>データ貼付!H299</f>
        <v>決</v>
      </c>
      <c r="M301" s="5" t="str">
        <f>データ貼付!I299</f>
        <v>東農大ｵﾎｰﾂｸ</v>
      </c>
      <c r="N301" s="5" t="str">
        <f>データ貼付!J299</f>
        <v>般</v>
      </c>
      <c r="O301" s="5">
        <f>データ貼付!K299</f>
        <v>-0.4</v>
      </c>
    </row>
    <row r="302" spans="1:15" x14ac:dyDescent="0.15">
      <c r="A302" s="5">
        <v>299</v>
      </c>
      <c r="B302" s="5" t="str">
        <f t="shared" si="9"/>
        <v>高校女子三段跳2</v>
      </c>
      <c r="C302" s="5" t="str">
        <f>J302&amp;COUNTIF($J$4:J302,J302)</f>
        <v>矢萩雪奈2</v>
      </c>
      <c r="D302" s="5" t="str">
        <f>データ貼付!D300&amp;データ貼付!E300</f>
        <v>高校女子三段跳</v>
      </c>
      <c r="E302" s="5">
        <f>データ貼付!G300+ROW()/1000000</f>
        <v>1013.000302</v>
      </c>
      <c r="F302" s="5">
        <f t="shared" si="10"/>
        <v>2</v>
      </c>
      <c r="G302" s="5" t="str">
        <f>データ貼付!A300</f>
        <v>記録会第1戦</v>
      </c>
      <c r="H302" s="5" t="str">
        <f>データ貼付!B300</f>
        <v>北見</v>
      </c>
      <c r="I302" s="5">
        <f>データ貼付!C300</f>
        <v>43232</v>
      </c>
      <c r="J302" s="5" t="str">
        <f>データ貼付!F300</f>
        <v>矢萩雪奈</v>
      </c>
      <c r="K302" s="5">
        <f>データ貼付!G300</f>
        <v>1013</v>
      </c>
      <c r="L302" s="5" t="str">
        <f>データ貼付!H300</f>
        <v>決</v>
      </c>
      <c r="M302" s="5" t="str">
        <f>データ貼付!I300</f>
        <v>遠軽高</v>
      </c>
      <c r="N302" s="5">
        <f>データ貼付!J300</f>
        <v>2</v>
      </c>
      <c r="O302" s="5">
        <f>データ貼付!K300</f>
        <v>0</v>
      </c>
    </row>
    <row r="303" spans="1:15" x14ac:dyDescent="0.15">
      <c r="A303" s="5">
        <v>300</v>
      </c>
      <c r="B303" s="5" t="str">
        <f t="shared" si="9"/>
        <v>高校男子三段跳15</v>
      </c>
      <c r="C303" s="5" t="str">
        <f>J303&amp;COUNTIF($J$4:J303,J303)</f>
        <v>髙橋悠希1</v>
      </c>
      <c r="D303" s="5" t="str">
        <f>データ貼付!D301&amp;データ貼付!E301</f>
        <v>高校男子三段跳</v>
      </c>
      <c r="E303" s="5">
        <f>データ貼付!G301+ROW()/1000000</f>
        <v>1128.000303</v>
      </c>
      <c r="F303" s="5">
        <f t="shared" si="10"/>
        <v>15</v>
      </c>
      <c r="G303" s="5" t="str">
        <f>データ貼付!A301</f>
        <v>高体連新人</v>
      </c>
      <c r="H303" s="5" t="str">
        <f>データ貼付!B301</f>
        <v>網走</v>
      </c>
      <c r="I303" s="5">
        <f>データ貼付!C301</f>
        <v>43336</v>
      </c>
      <c r="J303" s="5" t="str">
        <f>データ貼付!F301</f>
        <v>髙橋悠希</v>
      </c>
      <c r="K303" s="5">
        <f>データ貼付!G301</f>
        <v>1128</v>
      </c>
      <c r="L303" s="5" t="str">
        <f>データ貼付!H301</f>
        <v>決</v>
      </c>
      <c r="M303" s="5" t="str">
        <f>データ貼付!I301</f>
        <v>北見北斗髙</v>
      </c>
      <c r="N303" s="5">
        <f>データ貼付!J301</f>
        <v>1</v>
      </c>
      <c r="O303" s="5">
        <f>データ貼付!K301</f>
        <v>1.8</v>
      </c>
    </row>
    <row r="304" spans="1:15" x14ac:dyDescent="0.15">
      <c r="A304" s="5">
        <v>301</v>
      </c>
      <c r="B304" s="5" t="str">
        <f t="shared" si="9"/>
        <v>小学男子走幅跳6</v>
      </c>
      <c r="C304" s="5" t="str">
        <f>J304&amp;COUNTIF($J$4:J304,J304)</f>
        <v>阿部空晴2</v>
      </c>
      <c r="D304" s="5" t="str">
        <f>データ貼付!D302&amp;データ貼付!E302</f>
        <v>小学男子走幅跳</v>
      </c>
      <c r="E304" s="5">
        <f>データ貼付!G302+ROW()/1000000</f>
        <v>389.00030400000003</v>
      </c>
      <c r="F304" s="5">
        <f t="shared" si="10"/>
        <v>6</v>
      </c>
      <c r="G304" s="5" t="str">
        <f>データ貼付!A302</f>
        <v>全道小学予選</v>
      </c>
      <c r="H304" s="5" t="str">
        <f>データ貼付!B302</f>
        <v>北見</v>
      </c>
      <c r="I304" s="5">
        <f>データ貼付!C302</f>
        <v>43268</v>
      </c>
      <c r="J304" s="5" t="str">
        <f>データ貼付!F302</f>
        <v>阿部空晴</v>
      </c>
      <c r="K304" s="5">
        <f>データ貼付!G302</f>
        <v>389</v>
      </c>
      <c r="L304" s="5" t="str">
        <f>データ貼付!H302</f>
        <v>決</v>
      </c>
      <c r="M304" s="5" t="str">
        <f>データ貼付!I302</f>
        <v>美幌RC</v>
      </c>
      <c r="N304" s="5">
        <f>データ貼付!J302</f>
        <v>5</v>
      </c>
      <c r="O304" s="5">
        <f>データ貼付!K302</f>
        <v>0</v>
      </c>
    </row>
    <row r="305" spans="1:15" x14ac:dyDescent="0.15">
      <c r="A305" s="5">
        <v>302</v>
      </c>
      <c r="B305" s="5" t="str">
        <f t="shared" si="9"/>
        <v>高校男子走幅跳39</v>
      </c>
      <c r="C305" s="5" t="str">
        <f>J305&amp;COUNTIF($J$4:J305,J305)</f>
        <v>阿部優斗2</v>
      </c>
      <c r="D305" s="5" t="str">
        <f>データ貼付!D303&amp;データ貼付!E303</f>
        <v>高校男子走幅跳</v>
      </c>
      <c r="E305" s="5">
        <f>データ貼付!G303+ROW()/1000000</f>
        <v>437.00030500000003</v>
      </c>
      <c r="F305" s="5">
        <f t="shared" si="10"/>
        <v>39</v>
      </c>
      <c r="G305" s="5" t="str">
        <f>データ貼付!A303</f>
        <v>記録会第4戦</v>
      </c>
      <c r="H305" s="5" t="str">
        <f>データ貼付!B303</f>
        <v>網走</v>
      </c>
      <c r="I305" s="5">
        <f>データ貼付!C303</f>
        <v>43317</v>
      </c>
      <c r="J305" s="5" t="str">
        <f>データ貼付!F303</f>
        <v>阿部優斗</v>
      </c>
      <c r="K305" s="5">
        <f>データ貼付!G303</f>
        <v>437</v>
      </c>
      <c r="L305" s="5" t="str">
        <f>データ貼付!H303</f>
        <v>決</v>
      </c>
      <c r="M305" s="5" t="str">
        <f>データ貼付!I303</f>
        <v>遠軽高</v>
      </c>
      <c r="N305" s="5">
        <f>データ貼付!J303</f>
        <v>1</v>
      </c>
      <c r="O305" s="5">
        <f>データ貼付!K303</f>
        <v>0.3</v>
      </c>
    </row>
    <row r="306" spans="1:15" x14ac:dyDescent="0.15">
      <c r="A306" s="5">
        <v>303</v>
      </c>
      <c r="B306" s="5" t="str">
        <f t="shared" si="9"/>
        <v>高校男子走幅跳15</v>
      </c>
      <c r="C306" s="5" t="str">
        <f>J306&amp;COUNTIF($J$4:J306,J306)</f>
        <v>阿部麗1</v>
      </c>
      <c r="D306" s="5" t="str">
        <f>データ貼付!D304&amp;データ貼付!E304</f>
        <v>高校男子走幅跳</v>
      </c>
      <c r="E306" s="5">
        <f>データ貼付!G304+ROW()/1000000</f>
        <v>597.00030600000002</v>
      </c>
      <c r="F306" s="5">
        <f t="shared" si="10"/>
        <v>15</v>
      </c>
      <c r="G306" s="5" t="str">
        <f>データ貼付!A304</f>
        <v>高体連新人</v>
      </c>
      <c r="H306" s="5" t="str">
        <f>データ貼付!B304</f>
        <v>網走</v>
      </c>
      <c r="I306" s="5">
        <f>データ貼付!C304</f>
        <v>43336</v>
      </c>
      <c r="J306" s="5" t="str">
        <f>データ貼付!F304</f>
        <v>阿部麗</v>
      </c>
      <c r="K306" s="5">
        <f>データ貼付!G304</f>
        <v>597</v>
      </c>
      <c r="L306" s="5" t="str">
        <f>データ貼付!H304</f>
        <v>決</v>
      </c>
      <c r="M306" s="5" t="str">
        <f>データ貼付!I304</f>
        <v>遠軽髙</v>
      </c>
      <c r="N306" s="5">
        <f>データ貼付!J304</f>
        <v>1</v>
      </c>
      <c r="O306" s="5">
        <f>データ貼付!K304</f>
        <v>2.4</v>
      </c>
    </row>
    <row r="307" spans="1:15" x14ac:dyDescent="0.15">
      <c r="A307" s="5">
        <v>304</v>
      </c>
      <c r="B307" s="5" t="str">
        <f t="shared" si="9"/>
        <v>中学女子走幅跳9</v>
      </c>
      <c r="C307" s="5" t="str">
        <f>J307&amp;COUNTIF($J$4:J307,J307)</f>
        <v>安部沙彩1</v>
      </c>
      <c r="D307" s="5" t="str">
        <f>データ貼付!D305&amp;データ貼付!E305</f>
        <v>中学女子走幅跳</v>
      </c>
      <c r="E307" s="5">
        <f>データ貼付!G305+ROW()/1000000</f>
        <v>432.00030700000002</v>
      </c>
      <c r="F307" s="5">
        <f t="shared" si="10"/>
        <v>9</v>
      </c>
      <c r="G307" s="5" t="str">
        <f>データ貼付!A305</f>
        <v>フィールド記録会</v>
      </c>
      <c r="H307" s="5" t="str">
        <f>データ貼付!B305</f>
        <v>網走</v>
      </c>
      <c r="I307" s="5">
        <f>データ貼付!C305</f>
        <v>43267</v>
      </c>
      <c r="J307" s="5" t="str">
        <f>データ貼付!F305</f>
        <v>安部沙彩</v>
      </c>
      <c r="K307" s="5">
        <f>データ貼付!G305</f>
        <v>432</v>
      </c>
      <c r="L307" s="5" t="str">
        <f>データ貼付!H305</f>
        <v>決</v>
      </c>
      <c r="M307" s="5" t="str">
        <f>データ貼付!I305</f>
        <v>網走第四中</v>
      </c>
      <c r="N307" s="5">
        <f>データ貼付!J305</f>
        <v>2</v>
      </c>
      <c r="O307" s="5">
        <f>データ貼付!K305</f>
        <v>1.5</v>
      </c>
    </row>
    <row r="308" spans="1:15" x14ac:dyDescent="0.15">
      <c r="A308" s="5">
        <v>305</v>
      </c>
      <c r="B308" s="5" t="str">
        <f t="shared" si="9"/>
        <v>高校女子走幅跳6</v>
      </c>
      <c r="C308" s="5" t="str">
        <f>J308&amp;COUNTIF($J$4:J308,J308)</f>
        <v>伊藤果蓮2</v>
      </c>
      <c r="D308" s="5" t="str">
        <f>データ貼付!D306&amp;データ貼付!E306</f>
        <v>高校女子走幅跳</v>
      </c>
      <c r="E308" s="5">
        <f>データ貼付!G306+ROW()/1000000</f>
        <v>468.00030800000002</v>
      </c>
      <c r="F308" s="5">
        <f t="shared" si="10"/>
        <v>6</v>
      </c>
      <c r="G308" s="5" t="str">
        <f>データ貼付!A306</f>
        <v>高体連新人</v>
      </c>
      <c r="H308" s="5" t="str">
        <f>データ貼付!B306</f>
        <v>網走</v>
      </c>
      <c r="I308" s="5">
        <f>データ貼付!C306</f>
        <v>43336</v>
      </c>
      <c r="J308" s="5" t="str">
        <f>データ貼付!F306</f>
        <v>伊藤果蓮</v>
      </c>
      <c r="K308" s="5">
        <f>データ貼付!G306</f>
        <v>468</v>
      </c>
      <c r="L308" s="5" t="str">
        <f>データ貼付!H306</f>
        <v>決</v>
      </c>
      <c r="M308" s="5" t="str">
        <f>データ貼付!I306</f>
        <v>網走南ヶ丘髙</v>
      </c>
      <c r="N308" s="5">
        <f>データ貼付!J306</f>
        <v>1</v>
      </c>
      <c r="O308" s="5">
        <f>データ貼付!K306</f>
        <v>1.8</v>
      </c>
    </row>
    <row r="309" spans="1:15" x14ac:dyDescent="0.15">
      <c r="A309" s="5">
        <v>306</v>
      </c>
      <c r="B309" s="5" t="str">
        <f t="shared" si="9"/>
        <v>高校男子走幅跳6</v>
      </c>
      <c r="C309" s="5" t="str">
        <f>J309&amp;COUNTIF($J$4:J309,J309)</f>
        <v>伊藤千颯2</v>
      </c>
      <c r="D309" s="5" t="str">
        <f>データ貼付!D307&amp;データ貼付!E307</f>
        <v>高校男子走幅跳</v>
      </c>
      <c r="E309" s="5">
        <f>データ貼付!G307+ROW()/1000000</f>
        <v>621.00030900000002</v>
      </c>
      <c r="F309" s="5">
        <f t="shared" si="10"/>
        <v>6</v>
      </c>
      <c r="G309" s="5" t="str">
        <f>データ貼付!A307</f>
        <v>高体連支部</v>
      </c>
      <c r="H309" s="5" t="str">
        <f>データ貼付!B307</f>
        <v>網走</v>
      </c>
      <c r="I309" s="5">
        <f>データ貼付!C307</f>
        <v>43244</v>
      </c>
      <c r="J309" s="5" t="str">
        <f>データ貼付!F307</f>
        <v>伊藤千颯</v>
      </c>
      <c r="K309" s="5">
        <f>データ貼付!G307</f>
        <v>621</v>
      </c>
      <c r="L309" s="5" t="str">
        <f>データ貼付!H307</f>
        <v>決</v>
      </c>
      <c r="M309" s="5" t="str">
        <f>データ貼付!I307</f>
        <v>網走南ヶ丘高</v>
      </c>
      <c r="N309" s="5">
        <f>データ貼付!J307</f>
        <v>3</v>
      </c>
      <c r="O309" s="5">
        <f>データ貼付!K307</f>
        <v>0.4</v>
      </c>
    </row>
    <row r="310" spans="1:15" x14ac:dyDescent="0.15">
      <c r="A310" s="5">
        <v>307</v>
      </c>
      <c r="B310" s="5" t="str">
        <f t="shared" si="9"/>
        <v>高校男子走幅跳14</v>
      </c>
      <c r="C310" s="5" t="str">
        <f>J310&amp;COUNTIF($J$4:J310,J310)</f>
        <v>伊藤拓磨2</v>
      </c>
      <c r="D310" s="5" t="str">
        <f>データ貼付!D308&amp;データ貼付!E308</f>
        <v>高校男子走幅跳</v>
      </c>
      <c r="E310" s="5">
        <f>データ貼付!G308+ROW()/1000000</f>
        <v>597.00031000000001</v>
      </c>
      <c r="F310" s="5">
        <f t="shared" si="10"/>
        <v>14</v>
      </c>
      <c r="G310" s="5" t="str">
        <f>データ貼付!A308</f>
        <v>選手権</v>
      </c>
      <c r="H310" s="5" t="str">
        <f>データ貼付!B308</f>
        <v>北見</v>
      </c>
      <c r="I310" s="5">
        <f>データ貼付!C308</f>
        <v>43233</v>
      </c>
      <c r="J310" s="5" t="str">
        <f>データ貼付!F308</f>
        <v>伊藤拓磨</v>
      </c>
      <c r="K310" s="5">
        <f>データ貼付!G308</f>
        <v>597</v>
      </c>
      <c r="L310" s="5" t="str">
        <f>データ貼付!H308</f>
        <v>決</v>
      </c>
      <c r="M310" s="5" t="str">
        <f>データ貼付!I308</f>
        <v>網走南ヶ丘高</v>
      </c>
      <c r="N310" s="5">
        <f>データ貼付!J308</f>
        <v>1</v>
      </c>
      <c r="O310" s="5">
        <f>データ貼付!K308</f>
        <v>2.2999999999999998</v>
      </c>
    </row>
    <row r="311" spans="1:15" x14ac:dyDescent="0.15">
      <c r="A311" s="5">
        <v>308</v>
      </c>
      <c r="B311" s="5" t="str">
        <f t="shared" si="9"/>
        <v>中学女子走幅跳42</v>
      </c>
      <c r="C311" s="5" t="str">
        <f>J311&amp;COUNTIF($J$4:J311,J311)</f>
        <v>伊藤椿1</v>
      </c>
      <c r="D311" s="5" t="str">
        <f>データ貼付!D309&amp;データ貼付!E309</f>
        <v>中学女子走幅跳</v>
      </c>
      <c r="E311" s="5">
        <f>データ貼付!G309+ROW()/1000000</f>
        <v>325.00031100000001</v>
      </c>
      <c r="F311" s="5">
        <f t="shared" si="10"/>
        <v>42</v>
      </c>
      <c r="G311" s="5" t="str">
        <f>データ貼付!A309</f>
        <v>フィールド記録会</v>
      </c>
      <c r="H311" s="5" t="str">
        <f>データ貼付!B309</f>
        <v>網走</v>
      </c>
      <c r="I311" s="5">
        <f>データ貼付!C309</f>
        <v>43266</v>
      </c>
      <c r="J311" s="5" t="str">
        <f>データ貼付!F309</f>
        <v>伊藤椿</v>
      </c>
      <c r="K311" s="5">
        <f>データ貼付!G309</f>
        <v>325</v>
      </c>
      <c r="L311" s="5" t="str">
        <f>データ貼付!H309</f>
        <v>予</v>
      </c>
      <c r="M311" s="5" t="str">
        <f>データ貼付!I309</f>
        <v>湧別中</v>
      </c>
      <c r="N311" s="5">
        <f>データ貼付!J309</f>
        <v>1</v>
      </c>
      <c r="O311" s="5">
        <f>データ貼付!K309</f>
        <v>1.3</v>
      </c>
    </row>
    <row r="312" spans="1:15" x14ac:dyDescent="0.15">
      <c r="A312" s="5">
        <v>309</v>
      </c>
      <c r="B312" s="5" t="str">
        <f t="shared" si="9"/>
        <v>中学男子走幅跳13</v>
      </c>
      <c r="C312" s="5" t="str">
        <f>J312&amp;COUNTIF($J$4:J312,J312)</f>
        <v>伊藤奎吾1</v>
      </c>
      <c r="D312" s="5" t="str">
        <f>データ貼付!D310&amp;データ貼付!E310</f>
        <v>中学男子走幅跳</v>
      </c>
      <c r="E312" s="5">
        <f>データ貼付!G310+ROW()/1000000</f>
        <v>534.00031200000001</v>
      </c>
      <c r="F312" s="5">
        <f t="shared" si="10"/>
        <v>13</v>
      </c>
      <c r="G312" s="5" t="str">
        <f>データ貼付!A310</f>
        <v>選手権</v>
      </c>
      <c r="H312" s="5" t="str">
        <f>データ貼付!B310</f>
        <v>北見</v>
      </c>
      <c r="I312" s="5">
        <f>データ貼付!C310</f>
        <v>43232</v>
      </c>
      <c r="J312" s="5" t="str">
        <f>データ貼付!F310</f>
        <v>伊藤奎吾</v>
      </c>
      <c r="K312" s="5">
        <f>データ貼付!G310</f>
        <v>534</v>
      </c>
      <c r="L312" s="5" t="str">
        <f>データ貼付!H310</f>
        <v>決</v>
      </c>
      <c r="M312" s="5" t="str">
        <f>データ貼付!I310</f>
        <v>網走第二中</v>
      </c>
      <c r="N312" s="5">
        <f>データ貼付!J310</f>
        <v>2</v>
      </c>
      <c r="O312" s="5">
        <f>データ貼付!K310</f>
        <v>1.2</v>
      </c>
    </row>
    <row r="313" spans="1:15" x14ac:dyDescent="0.15">
      <c r="A313" s="5">
        <v>310</v>
      </c>
      <c r="B313" s="5" t="str">
        <f t="shared" si="9"/>
        <v>中学男子走幅跳7</v>
      </c>
      <c r="C313" s="5" t="str">
        <f>J313&amp;COUNTIF($J$4:J313,J313)</f>
        <v>伊藤奎梧1</v>
      </c>
      <c r="D313" s="5" t="str">
        <f>データ貼付!D311&amp;データ貼付!E311</f>
        <v>中学男子走幅跳</v>
      </c>
      <c r="E313" s="5">
        <f>データ貼付!G311+ROW()/1000000</f>
        <v>571.00031300000001</v>
      </c>
      <c r="F313" s="5">
        <f t="shared" si="10"/>
        <v>7</v>
      </c>
      <c r="G313" s="5" t="str">
        <f>データ貼付!A311</f>
        <v>地区陸上</v>
      </c>
      <c r="H313" s="5" t="str">
        <f>データ貼付!B311</f>
        <v>北見</v>
      </c>
      <c r="I313" s="5">
        <f>データ貼付!C311</f>
        <v>43281</v>
      </c>
      <c r="J313" s="5" t="str">
        <f>データ貼付!F311</f>
        <v>伊藤奎梧</v>
      </c>
      <c r="K313" s="5">
        <f>データ貼付!G311</f>
        <v>571</v>
      </c>
      <c r="L313" s="5" t="str">
        <f>データ貼付!H311</f>
        <v>決</v>
      </c>
      <c r="M313" s="5" t="str">
        <f>データ貼付!I311</f>
        <v>網走第二中</v>
      </c>
      <c r="N313" s="5">
        <f>データ貼付!J311</f>
        <v>2</v>
      </c>
      <c r="O313" s="5">
        <f>データ貼付!K311</f>
        <v>2.9</v>
      </c>
    </row>
    <row r="314" spans="1:15" x14ac:dyDescent="0.15">
      <c r="A314" s="5">
        <v>311</v>
      </c>
      <c r="B314" s="5" t="str">
        <f t="shared" si="9"/>
        <v>小学男子走幅跳28</v>
      </c>
      <c r="C314" s="5" t="str">
        <f>J314&amp;COUNTIF($J$4:J314,J314)</f>
        <v>伊藤榮音1</v>
      </c>
      <c r="D314" s="5" t="str">
        <f>データ貼付!D312&amp;データ貼付!E312</f>
        <v>小学男子走幅跳</v>
      </c>
      <c r="E314" s="5">
        <f>データ貼付!G312+ROW()/1000000</f>
        <v>325.000314</v>
      </c>
      <c r="F314" s="5">
        <f t="shared" si="10"/>
        <v>28</v>
      </c>
      <c r="G314" s="5" t="str">
        <f>データ貼付!A312</f>
        <v>記録会第1戦</v>
      </c>
      <c r="H314" s="5" t="str">
        <f>データ貼付!B312</f>
        <v>北見</v>
      </c>
      <c r="I314" s="5">
        <f>データ貼付!C312</f>
        <v>43219</v>
      </c>
      <c r="J314" s="5" t="str">
        <f>データ貼付!F312</f>
        <v>伊藤榮音</v>
      </c>
      <c r="K314" s="5">
        <f>データ貼付!G312</f>
        <v>325</v>
      </c>
      <c r="L314" s="5" t="str">
        <f>データ貼付!H312</f>
        <v>決</v>
      </c>
      <c r="M314" s="5" t="str">
        <f>データ貼付!I312</f>
        <v>ｵﾎｰﾂｸｷｯｽﾞ</v>
      </c>
      <c r="N314" s="5">
        <f>データ貼付!J312</f>
        <v>5</v>
      </c>
      <c r="O314" s="5">
        <f>データ貼付!K312</f>
        <v>0</v>
      </c>
    </row>
    <row r="315" spans="1:15" x14ac:dyDescent="0.15">
      <c r="A315" s="5">
        <v>312</v>
      </c>
      <c r="B315" s="5" t="str">
        <f t="shared" si="9"/>
        <v>中学女子走幅跳12</v>
      </c>
      <c r="C315" s="5" t="str">
        <f>J315&amp;COUNTIF($J$4:J315,J315)</f>
        <v>井戸仁生1</v>
      </c>
      <c r="D315" s="5" t="str">
        <f>データ貼付!D313&amp;データ貼付!E313</f>
        <v>中学女子走幅跳</v>
      </c>
      <c r="E315" s="5">
        <f>データ貼付!G313+ROW()/1000000</f>
        <v>419.000315</v>
      </c>
      <c r="F315" s="5">
        <f t="shared" si="10"/>
        <v>12</v>
      </c>
      <c r="G315" s="5" t="str">
        <f>データ貼付!A313</f>
        <v>記録会第1戦</v>
      </c>
      <c r="H315" s="5" t="str">
        <f>データ貼付!B313</f>
        <v>北見</v>
      </c>
      <c r="I315" s="5">
        <f>データ貼付!C313</f>
        <v>43219</v>
      </c>
      <c r="J315" s="5" t="str">
        <f>データ貼付!F313</f>
        <v>井戸仁生</v>
      </c>
      <c r="K315" s="5">
        <f>データ貼付!G313</f>
        <v>419</v>
      </c>
      <c r="L315" s="5" t="str">
        <f>データ貼付!H313</f>
        <v>決</v>
      </c>
      <c r="M315" s="5" t="str">
        <f>データ貼付!I313</f>
        <v>北見北中</v>
      </c>
      <c r="N315" s="5">
        <f>データ貼付!J313</f>
        <v>2</v>
      </c>
      <c r="O315" s="5">
        <f>データ貼付!K313</f>
        <v>2.1</v>
      </c>
    </row>
    <row r="316" spans="1:15" x14ac:dyDescent="0.15">
      <c r="A316" s="5">
        <v>313</v>
      </c>
      <c r="B316" s="5" t="str">
        <f t="shared" si="9"/>
        <v>小学女子走幅跳7</v>
      </c>
      <c r="C316" s="5" t="str">
        <f>J316&amp;COUNTIF($J$4:J316,J316)</f>
        <v>井上茜深1</v>
      </c>
      <c r="D316" s="5" t="str">
        <f>データ貼付!D314&amp;データ貼付!E314</f>
        <v>小学女子走幅跳</v>
      </c>
      <c r="E316" s="5">
        <f>データ貼付!G314+ROW()/1000000</f>
        <v>376.000316</v>
      </c>
      <c r="F316" s="5">
        <f t="shared" si="10"/>
        <v>7</v>
      </c>
      <c r="G316" s="5" t="str">
        <f>データ貼付!A314</f>
        <v>全道小学</v>
      </c>
      <c r="H316" s="5" t="str">
        <f>データ貼付!B314</f>
        <v>函館</v>
      </c>
      <c r="I316" s="5">
        <f>データ貼付!C314</f>
        <v>43297</v>
      </c>
      <c r="J316" s="5" t="str">
        <f>データ貼付!F314</f>
        <v>井上茜深</v>
      </c>
      <c r="K316" s="5">
        <f>データ貼付!G314</f>
        <v>376</v>
      </c>
      <c r="L316" s="5" t="str">
        <f>データ貼付!H314</f>
        <v>決</v>
      </c>
      <c r="M316" s="5" t="str">
        <f>データ貼付!I314</f>
        <v>常呂陸上少年団</v>
      </c>
      <c r="N316" s="5">
        <f>データ貼付!J314</f>
        <v>5</v>
      </c>
      <c r="O316" s="5">
        <f>データ貼付!K314</f>
        <v>0.3</v>
      </c>
    </row>
    <row r="317" spans="1:15" x14ac:dyDescent="0.15">
      <c r="A317" s="5">
        <v>314</v>
      </c>
      <c r="B317" s="5" t="str">
        <f t="shared" si="9"/>
        <v>中学女子走幅跳18</v>
      </c>
      <c r="C317" s="5" t="str">
        <f>J317&amp;COUNTIF($J$4:J317,J317)</f>
        <v>井上美希1</v>
      </c>
      <c r="D317" s="5" t="str">
        <f>データ貼付!D315&amp;データ貼付!E315</f>
        <v>中学女子走幅跳</v>
      </c>
      <c r="E317" s="5">
        <f>データ貼付!G315+ROW()/1000000</f>
        <v>409.000317</v>
      </c>
      <c r="F317" s="5">
        <f t="shared" si="10"/>
        <v>18</v>
      </c>
      <c r="G317" s="5" t="str">
        <f>データ貼付!A315</f>
        <v>記録会第2戦</v>
      </c>
      <c r="H317" s="5" t="str">
        <f>データ貼付!B315</f>
        <v>網走</v>
      </c>
      <c r="I317" s="5">
        <f>データ貼付!C315</f>
        <v>43266</v>
      </c>
      <c r="J317" s="5" t="str">
        <f>データ貼付!F315</f>
        <v>井上美希</v>
      </c>
      <c r="K317" s="5">
        <f>データ貼付!G315</f>
        <v>409</v>
      </c>
      <c r="L317" s="5" t="str">
        <f>データ貼付!H315</f>
        <v>予</v>
      </c>
      <c r="M317" s="5" t="str">
        <f>データ貼付!I315</f>
        <v>北見南中</v>
      </c>
      <c r="N317" s="5">
        <f>データ貼付!J315</f>
        <v>2</v>
      </c>
      <c r="O317" s="5">
        <f>データ貼付!K315</f>
        <v>1.8</v>
      </c>
    </row>
    <row r="318" spans="1:15" x14ac:dyDescent="0.15">
      <c r="A318" s="5">
        <v>315</v>
      </c>
      <c r="B318" s="5" t="str">
        <f t="shared" si="9"/>
        <v>中学男子走幅跳66</v>
      </c>
      <c r="C318" s="5" t="str">
        <f>J318&amp;COUNTIF($J$4:J318,J318)</f>
        <v>稲垣璃久3</v>
      </c>
      <c r="D318" s="5" t="str">
        <f>データ貼付!D316&amp;データ貼付!E316</f>
        <v>中学男子走幅跳</v>
      </c>
      <c r="E318" s="5">
        <f>データ貼付!G316+ROW()/1000000</f>
        <v>337.00031799999999</v>
      </c>
      <c r="F318" s="5">
        <f t="shared" si="10"/>
        <v>66</v>
      </c>
      <c r="G318" s="5" t="str">
        <f>データ貼付!A316</f>
        <v>通信陸上</v>
      </c>
      <c r="H318" s="5" t="str">
        <f>データ貼付!B316</f>
        <v>網走</v>
      </c>
      <c r="I318" s="5">
        <f>データ貼付!C316</f>
        <v>43280</v>
      </c>
      <c r="J318" s="5" t="str">
        <f>データ貼付!F316</f>
        <v>稲垣璃久</v>
      </c>
      <c r="K318" s="5">
        <f>データ貼付!G316</f>
        <v>337</v>
      </c>
      <c r="L318" s="5" t="str">
        <f>データ貼付!H316</f>
        <v>予</v>
      </c>
      <c r="M318" s="5" t="str">
        <f>データ貼付!I316</f>
        <v>北見北中</v>
      </c>
      <c r="N318" s="5">
        <f>データ貼付!J316</f>
        <v>1</v>
      </c>
      <c r="O318" s="5">
        <f>データ貼付!K316</f>
        <v>0.1</v>
      </c>
    </row>
    <row r="319" spans="1:15" x14ac:dyDescent="0.15">
      <c r="A319" s="5">
        <v>316</v>
      </c>
      <c r="B319" s="5" t="str">
        <f t="shared" si="9"/>
        <v>高校男子走幅跳20</v>
      </c>
      <c r="C319" s="5" t="str">
        <f>J319&amp;COUNTIF($J$4:J319,J319)</f>
        <v>臼井貴将3</v>
      </c>
      <c r="D319" s="5" t="str">
        <f>データ貼付!D317&amp;データ貼付!E317</f>
        <v>高校男子走幅跳</v>
      </c>
      <c r="E319" s="5">
        <f>データ貼付!G317+ROW()/1000000</f>
        <v>567.00031899999999</v>
      </c>
      <c r="F319" s="5">
        <f t="shared" si="10"/>
        <v>20</v>
      </c>
      <c r="G319" s="5" t="str">
        <f>データ貼付!A317</f>
        <v>高体連新人</v>
      </c>
      <c r="H319" s="5" t="str">
        <f>データ貼付!B317</f>
        <v>網走</v>
      </c>
      <c r="I319" s="5">
        <f>データ貼付!C317</f>
        <v>43336</v>
      </c>
      <c r="J319" s="5" t="str">
        <f>データ貼付!F317</f>
        <v>臼井貴将</v>
      </c>
      <c r="K319" s="5">
        <f>データ貼付!G317</f>
        <v>567</v>
      </c>
      <c r="L319" s="5" t="str">
        <f>データ貼付!H317</f>
        <v>決</v>
      </c>
      <c r="M319" s="5" t="str">
        <f>データ貼付!I317</f>
        <v>網走南ヶ丘髙</v>
      </c>
      <c r="N319" s="5">
        <f>データ貼付!J317</f>
        <v>1</v>
      </c>
      <c r="O319" s="5">
        <f>データ貼付!K317</f>
        <v>1.6</v>
      </c>
    </row>
    <row r="320" spans="1:15" x14ac:dyDescent="0.15">
      <c r="A320" s="5">
        <v>317</v>
      </c>
      <c r="B320" s="5" t="str">
        <f t="shared" si="9"/>
        <v>小学男子走幅跳9</v>
      </c>
      <c r="C320" s="5" t="str">
        <f>J320&amp;COUNTIF($J$4:J320,J320)</f>
        <v>浦田誉人2</v>
      </c>
      <c r="D320" s="5" t="str">
        <f>データ貼付!D318&amp;データ貼付!E318</f>
        <v>小学男子走幅跳</v>
      </c>
      <c r="E320" s="5">
        <f>データ貼付!G318+ROW()/1000000</f>
        <v>382.00031999999999</v>
      </c>
      <c r="F320" s="5">
        <f t="shared" si="10"/>
        <v>9</v>
      </c>
      <c r="G320" s="5" t="str">
        <f>データ貼付!A318</f>
        <v>全道小学</v>
      </c>
      <c r="H320" s="5" t="str">
        <f>データ貼付!B318</f>
        <v>函館</v>
      </c>
      <c r="I320" s="5">
        <f>データ貼付!C318</f>
        <v>43296</v>
      </c>
      <c r="J320" s="5" t="str">
        <f>データ貼付!F318</f>
        <v>浦田誉人</v>
      </c>
      <c r="K320" s="5">
        <f>データ貼付!G318</f>
        <v>382</v>
      </c>
      <c r="L320" s="5" t="str">
        <f>データ貼付!H318</f>
        <v>決</v>
      </c>
      <c r="M320" s="5" t="str">
        <f>データ貼付!I318</f>
        <v>美幌RC</v>
      </c>
      <c r="N320" s="5">
        <f>データ貼付!J318</f>
        <v>4</v>
      </c>
      <c r="O320" s="5">
        <f>データ貼付!K318</f>
        <v>2.7</v>
      </c>
    </row>
    <row r="321" spans="1:15" x14ac:dyDescent="0.15">
      <c r="A321" s="5">
        <v>318</v>
      </c>
      <c r="B321" s="5" t="str">
        <f t="shared" si="9"/>
        <v>小学女子走幅跳30</v>
      </c>
      <c r="C321" s="5" t="str">
        <f>J321&amp;COUNTIF($J$4:J321,J321)</f>
        <v>浦島杏奈1</v>
      </c>
      <c r="D321" s="5" t="str">
        <f>データ貼付!D319&amp;データ貼付!E319</f>
        <v>小学女子走幅跳</v>
      </c>
      <c r="E321" s="5">
        <f>データ貼付!G319+ROW()/1000000</f>
        <v>256.00032099999999</v>
      </c>
      <c r="F321" s="5">
        <f t="shared" si="10"/>
        <v>30</v>
      </c>
      <c r="G321" s="5" t="str">
        <f>データ貼付!A319</f>
        <v>記録会第1戦</v>
      </c>
      <c r="H321" s="5" t="str">
        <f>データ貼付!B319</f>
        <v>北見</v>
      </c>
      <c r="I321" s="5">
        <f>データ貼付!C319</f>
        <v>43253</v>
      </c>
      <c r="J321" s="5" t="str">
        <f>データ貼付!F319</f>
        <v>浦島杏奈</v>
      </c>
      <c r="K321" s="5">
        <f>データ貼付!G319</f>
        <v>256</v>
      </c>
      <c r="L321" s="5" t="str">
        <f>データ貼付!H319</f>
        <v>決</v>
      </c>
      <c r="M321" s="5" t="str">
        <f>データ貼付!I319</f>
        <v>美幌RC</v>
      </c>
      <c r="N321" s="5">
        <f>データ貼付!J319</f>
        <v>3</v>
      </c>
      <c r="O321" s="5">
        <f>データ貼付!K319</f>
        <v>1.8</v>
      </c>
    </row>
    <row r="322" spans="1:15" x14ac:dyDescent="0.15">
      <c r="A322" s="5">
        <v>319</v>
      </c>
      <c r="B322" s="5" t="str">
        <f t="shared" si="9"/>
        <v>小学女子走幅跳9</v>
      </c>
      <c r="C322" s="5" t="str">
        <f>J322&amp;COUNTIF($J$4:J322,J322)</f>
        <v>浦島楓果1</v>
      </c>
      <c r="D322" s="5" t="str">
        <f>データ貼付!D320&amp;データ貼付!E320</f>
        <v>小学女子走幅跳</v>
      </c>
      <c r="E322" s="5">
        <f>データ貼付!G320+ROW()/1000000</f>
        <v>363.00032199999998</v>
      </c>
      <c r="F322" s="5">
        <f t="shared" si="10"/>
        <v>9</v>
      </c>
      <c r="G322" s="5" t="str">
        <f>データ貼付!A320</f>
        <v>選手権</v>
      </c>
      <c r="H322" s="5" t="str">
        <f>データ貼付!B320</f>
        <v>北見</v>
      </c>
      <c r="I322" s="5">
        <f>データ貼付!C320</f>
        <v>43219</v>
      </c>
      <c r="J322" s="5" t="str">
        <f>データ貼付!F320</f>
        <v>浦島楓果</v>
      </c>
      <c r="K322" s="5">
        <f>データ貼付!G320</f>
        <v>363</v>
      </c>
      <c r="L322" s="5" t="str">
        <f>データ貼付!H320</f>
        <v>決</v>
      </c>
      <c r="M322" s="5" t="str">
        <f>データ貼付!I320</f>
        <v>美幌RC</v>
      </c>
      <c r="N322" s="5">
        <f>データ貼付!J320</f>
        <v>5</v>
      </c>
      <c r="O322" s="5">
        <f>データ貼付!K320</f>
        <v>0</v>
      </c>
    </row>
    <row r="323" spans="1:15" x14ac:dyDescent="0.15">
      <c r="A323" s="5">
        <v>320</v>
      </c>
      <c r="B323" s="5" t="str">
        <f t="shared" si="9"/>
        <v>小学女子走幅跳13</v>
      </c>
      <c r="C323" s="5" t="str">
        <f>J323&amp;COUNTIF($J$4:J323,J323)</f>
        <v>永吉桃花1</v>
      </c>
      <c r="D323" s="5" t="str">
        <f>データ貼付!D321&amp;データ貼付!E321</f>
        <v>小学女子走幅跳</v>
      </c>
      <c r="E323" s="5">
        <f>データ貼付!G321+ROW()/1000000</f>
        <v>350.00032299999998</v>
      </c>
      <c r="F323" s="5">
        <f t="shared" si="10"/>
        <v>13</v>
      </c>
      <c r="G323" s="5" t="str">
        <f>データ貼付!A321</f>
        <v>全道小学予選</v>
      </c>
      <c r="H323" s="5" t="str">
        <f>データ貼付!B321</f>
        <v>北見</v>
      </c>
      <c r="I323" s="5">
        <f>データ貼付!C321</f>
        <v>43268</v>
      </c>
      <c r="J323" s="5" t="str">
        <f>データ貼付!F321</f>
        <v>永吉桃花</v>
      </c>
      <c r="K323" s="5">
        <f>データ貼付!G321</f>
        <v>350</v>
      </c>
      <c r="L323" s="5" t="str">
        <f>データ貼付!H321</f>
        <v>決</v>
      </c>
      <c r="M323" s="5" t="str">
        <f>データ貼付!I321</f>
        <v>網走陸上少年団</v>
      </c>
      <c r="N323" s="5">
        <f>データ貼付!J321</f>
        <v>6</v>
      </c>
      <c r="O323" s="5">
        <f>データ貼付!K321</f>
        <v>0</v>
      </c>
    </row>
    <row r="324" spans="1:15" x14ac:dyDescent="0.15">
      <c r="A324" s="5">
        <v>321</v>
      </c>
      <c r="B324" s="5" t="str">
        <f t="shared" si="9"/>
        <v>中学女子走幅跳7</v>
      </c>
      <c r="C324" s="5" t="str">
        <f>J324&amp;COUNTIF($J$4:J324,J324)</f>
        <v>遠藤りあら1</v>
      </c>
      <c r="D324" s="5" t="str">
        <f>データ貼付!D322&amp;データ貼付!E322</f>
        <v>中学女子走幅跳</v>
      </c>
      <c r="E324" s="5">
        <f>データ貼付!G322+ROW()/1000000</f>
        <v>453.00032399999998</v>
      </c>
      <c r="F324" s="5">
        <f t="shared" si="10"/>
        <v>7</v>
      </c>
      <c r="G324" s="5" t="str">
        <f>データ貼付!A322</f>
        <v>中体連新人</v>
      </c>
      <c r="H324" s="5" t="str">
        <f>データ貼付!B322</f>
        <v>網走</v>
      </c>
      <c r="I324" s="5">
        <f>データ貼付!C322</f>
        <v>43337</v>
      </c>
      <c r="J324" s="5" t="str">
        <f>データ貼付!F322</f>
        <v>遠藤りあら</v>
      </c>
      <c r="K324" s="5">
        <f>データ貼付!G322</f>
        <v>453</v>
      </c>
      <c r="L324" s="5" t="str">
        <f>データ貼付!H322</f>
        <v>決</v>
      </c>
      <c r="M324" s="5" t="str">
        <f>データ貼付!I322</f>
        <v>網走第二中</v>
      </c>
      <c r="N324" s="5">
        <f>データ貼付!J322</f>
        <v>2</v>
      </c>
      <c r="O324" s="5">
        <f>データ貼付!K322</f>
        <v>1.1000000000000001</v>
      </c>
    </row>
    <row r="325" spans="1:15" x14ac:dyDescent="0.15">
      <c r="A325" s="5">
        <v>322</v>
      </c>
      <c r="B325" s="5" t="str">
        <f t="shared" ref="B325:B388" si="11">D325&amp;F325</f>
        <v>高校女子走幅跳5</v>
      </c>
      <c r="C325" s="5" t="str">
        <f>J325&amp;COUNTIF($J$4:J325,J325)</f>
        <v>塩田悦子2</v>
      </c>
      <c r="D325" s="5" t="str">
        <f>データ貼付!D323&amp;データ貼付!E323</f>
        <v>高校女子走幅跳</v>
      </c>
      <c r="E325" s="5">
        <f>データ貼付!G323+ROW()/1000000</f>
        <v>468.00032499999998</v>
      </c>
      <c r="F325" s="5">
        <f t="shared" ref="F325:F388" si="12">SUMPRODUCT(($D$4:$D$999=D325)*($E$4:$E$999&gt;E325))+1</f>
        <v>5</v>
      </c>
      <c r="G325" s="5" t="str">
        <f>データ貼付!A323</f>
        <v>高体連支部</v>
      </c>
      <c r="H325" s="5" t="str">
        <f>データ貼付!B323</f>
        <v>北見</v>
      </c>
      <c r="I325" s="5">
        <f>データ貼付!C323</f>
        <v>43245</v>
      </c>
      <c r="J325" s="5" t="str">
        <f>データ貼付!F323</f>
        <v>塩田悦子</v>
      </c>
      <c r="K325" s="5">
        <f>データ貼付!G323</f>
        <v>468</v>
      </c>
      <c r="L325" s="5" t="str">
        <f>データ貼付!H323</f>
        <v>予</v>
      </c>
      <c r="M325" s="5" t="str">
        <f>データ貼付!I323</f>
        <v>網走南ヶ丘高</v>
      </c>
      <c r="N325" s="5">
        <f>データ貼付!J323</f>
        <v>1</v>
      </c>
      <c r="O325" s="5">
        <f>データ貼付!K323</f>
        <v>2.2000000000000002</v>
      </c>
    </row>
    <row r="326" spans="1:15" x14ac:dyDescent="0.15">
      <c r="A326" s="5">
        <v>323</v>
      </c>
      <c r="B326" s="5" t="str">
        <f t="shared" si="11"/>
        <v>中学女子走幅跳11</v>
      </c>
      <c r="C326" s="5" t="str">
        <f>J326&amp;COUNTIF($J$4:J326,J326)</f>
        <v>奥河桃花1</v>
      </c>
      <c r="D326" s="5" t="str">
        <f>データ貼付!D324&amp;データ貼付!E324</f>
        <v>中学女子走幅跳</v>
      </c>
      <c r="E326" s="5">
        <f>データ貼付!G324+ROW()/1000000</f>
        <v>421.00032599999997</v>
      </c>
      <c r="F326" s="5">
        <f t="shared" si="12"/>
        <v>11</v>
      </c>
      <c r="G326" s="5" t="str">
        <f>データ貼付!A324</f>
        <v>選手権</v>
      </c>
      <c r="H326" s="5" t="str">
        <f>データ貼付!B324</f>
        <v>北見</v>
      </c>
      <c r="I326" s="5">
        <f>データ貼付!C324</f>
        <v>43281</v>
      </c>
      <c r="J326" s="5" t="str">
        <f>データ貼付!F324</f>
        <v>奥河桃花</v>
      </c>
      <c r="K326" s="5">
        <f>データ貼付!G324</f>
        <v>421</v>
      </c>
      <c r="L326" s="5" t="str">
        <f>データ貼付!H324</f>
        <v>決</v>
      </c>
      <c r="M326" s="5" t="str">
        <f>データ貼付!I324</f>
        <v>紋別中</v>
      </c>
      <c r="N326" s="5">
        <f>データ貼付!J324</f>
        <v>3</v>
      </c>
      <c r="O326" s="5">
        <f>データ貼付!K324</f>
        <v>0.5</v>
      </c>
    </row>
    <row r="327" spans="1:15" x14ac:dyDescent="0.15">
      <c r="A327" s="5">
        <v>324</v>
      </c>
      <c r="B327" s="5" t="str">
        <f t="shared" si="11"/>
        <v>中学女子走幅跳44</v>
      </c>
      <c r="C327" s="5" t="str">
        <f>J327&amp;COUNTIF($J$4:J327,J327)</f>
        <v>奥静香1</v>
      </c>
      <c r="D327" s="5" t="str">
        <f>データ貼付!D325&amp;データ貼付!E325</f>
        <v>中学女子走幅跳</v>
      </c>
      <c r="E327" s="5">
        <f>データ貼付!G325+ROW()/1000000</f>
        <v>316.00032700000003</v>
      </c>
      <c r="F327" s="5">
        <f t="shared" si="12"/>
        <v>44</v>
      </c>
      <c r="G327" s="5" t="str">
        <f>データ貼付!A325</f>
        <v>記録会第1戦</v>
      </c>
      <c r="H327" s="5" t="str">
        <f>データ貼付!B325</f>
        <v>北見</v>
      </c>
      <c r="I327" s="5">
        <f>データ貼付!C325</f>
        <v>43266</v>
      </c>
      <c r="J327" s="5" t="str">
        <f>データ貼付!F325</f>
        <v>奥静香</v>
      </c>
      <c r="K327" s="5">
        <f>データ貼付!G325</f>
        <v>316</v>
      </c>
      <c r="L327" s="5" t="str">
        <f>データ貼付!H325</f>
        <v>予</v>
      </c>
      <c r="M327" s="5" t="str">
        <f>データ貼付!I325</f>
        <v>大空東藻琴中</v>
      </c>
      <c r="N327" s="5">
        <f>データ貼付!J325</f>
        <v>1</v>
      </c>
      <c r="O327" s="5">
        <f>データ貼付!K325</f>
        <v>2.1</v>
      </c>
    </row>
    <row r="328" spans="1:15" x14ac:dyDescent="0.15">
      <c r="A328" s="5">
        <v>325</v>
      </c>
      <c r="B328" s="5" t="str">
        <f t="shared" si="11"/>
        <v>小学男子走幅跳46</v>
      </c>
      <c r="C328" s="5" t="str">
        <f>J328&amp;COUNTIF($J$4:J328,J328)</f>
        <v>横山祐汰2</v>
      </c>
      <c r="D328" s="5" t="str">
        <f>データ貼付!D326&amp;データ貼付!E326</f>
        <v>小学男子走幅跳</v>
      </c>
      <c r="E328" s="5">
        <f>データ貼付!G326+ROW()/1000000</f>
        <v>286.00032800000002</v>
      </c>
      <c r="F328" s="5">
        <f t="shared" si="12"/>
        <v>46</v>
      </c>
      <c r="G328" s="5" t="str">
        <f>データ貼付!A326</f>
        <v>選手権</v>
      </c>
      <c r="H328" s="5" t="str">
        <f>データ貼付!B326</f>
        <v>北見</v>
      </c>
      <c r="I328" s="5">
        <f>データ貼付!C326</f>
        <v>43233</v>
      </c>
      <c r="J328" s="5" t="str">
        <f>データ貼付!F326</f>
        <v>横山祐汰</v>
      </c>
      <c r="K328" s="5">
        <f>データ貼付!G326</f>
        <v>286</v>
      </c>
      <c r="L328" s="5" t="str">
        <f>データ貼付!H326</f>
        <v>決</v>
      </c>
      <c r="M328" s="5" t="str">
        <f>データ貼付!I326</f>
        <v>訓子府陸上少年団</v>
      </c>
      <c r="N328" s="5">
        <f>データ貼付!J326</f>
        <v>5</v>
      </c>
      <c r="O328" s="5">
        <f>データ貼付!K326</f>
        <v>0</v>
      </c>
    </row>
    <row r="329" spans="1:15" x14ac:dyDescent="0.15">
      <c r="A329" s="5">
        <v>326</v>
      </c>
      <c r="B329" s="5" t="str">
        <f t="shared" si="11"/>
        <v>高校男子走幅跳30</v>
      </c>
      <c r="C329" s="5" t="str">
        <f>J329&amp;COUNTIF($J$4:J329,J329)</f>
        <v>岡崎凌大1</v>
      </c>
      <c r="D329" s="5" t="str">
        <f>データ貼付!D327&amp;データ貼付!E327</f>
        <v>高校男子走幅跳</v>
      </c>
      <c r="E329" s="5">
        <f>データ貼付!G327+ROW()/1000000</f>
        <v>519.00032899999997</v>
      </c>
      <c r="F329" s="5">
        <f t="shared" si="12"/>
        <v>30</v>
      </c>
      <c r="G329" s="5" t="str">
        <f>データ貼付!A327</f>
        <v>選手権</v>
      </c>
      <c r="H329" s="5" t="str">
        <f>データ貼付!B327</f>
        <v>北見</v>
      </c>
      <c r="I329" s="5">
        <f>データ貼付!C327</f>
        <v>43297</v>
      </c>
      <c r="J329" s="5" t="str">
        <f>データ貼付!F327</f>
        <v>岡崎凌大</v>
      </c>
      <c r="K329" s="5">
        <f>データ貼付!G327</f>
        <v>519</v>
      </c>
      <c r="L329" s="5" t="str">
        <f>データ貼付!H327</f>
        <v>決</v>
      </c>
      <c r="M329" s="5" t="str">
        <f>データ貼付!I327</f>
        <v>清里高</v>
      </c>
      <c r="N329" s="5">
        <f>データ貼付!J327</f>
        <v>2</v>
      </c>
      <c r="O329" s="5">
        <f>データ貼付!K327</f>
        <v>0.7</v>
      </c>
    </row>
    <row r="330" spans="1:15" x14ac:dyDescent="0.15">
      <c r="A330" s="5">
        <v>327</v>
      </c>
      <c r="B330" s="5" t="str">
        <f t="shared" si="11"/>
        <v>小学男子走幅跳24</v>
      </c>
      <c r="C330" s="5" t="str">
        <f>J330&amp;COUNTIF($J$4:J330,J330)</f>
        <v>岡田奏斗2</v>
      </c>
      <c r="D330" s="5" t="str">
        <f>データ貼付!D328&amp;データ貼付!E328</f>
        <v>小学男子走幅跳</v>
      </c>
      <c r="E330" s="5">
        <f>データ貼付!G328+ROW()/1000000</f>
        <v>331.00033000000002</v>
      </c>
      <c r="F330" s="5">
        <f t="shared" si="12"/>
        <v>24</v>
      </c>
      <c r="G330" s="5" t="str">
        <f>データ貼付!A328</f>
        <v>全道小学予選</v>
      </c>
      <c r="H330" s="5" t="str">
        <f>データ貼付!B328</f>
        <v>北見</v>
      </c>
      <c r="I330" s="5">
        <f>データ貼付!C328</f>
        <v>43268</v>
      </c>
      <c r="J330" s="5" t="str">
        <f>データ貼付!F328</f>
        <v>岡田奏斗</v>
      </c>
      <c r="K330" s="5">
        <f>データ貼付!G328</f>
        <v>331</v>
      </c>
      <c r="L330" s="5" t="str">
        <f>データ貼付!H328</f>
        <v>決</v>
      </c>
      <c r="M330" s="5" t="str">
        <f>データ貼付!I328</f>
        <v>ｵﾎｰﾂｸｷｯｽﾞ</v>
      </c>
      <c r="N330" s="5">
        <f>データ貼付!J328</f>
        <v>6</v>
      </c>
      <c r="O330" s="5">
        <f>データ貼付!K328</f>
        <v>0</v>
      </c>
    </row>
    <row r="331" spans="1:15" x14ac:dyDescent="0.15">
      <c r="A331" s="5">
        <v>328</v>
      </c>
      <c r="B331" s="5" t="str">
        <f t="shared" si="11"/>
        <v>高校女子走幅跳16</v>
      </c>
      <c r="C331" s="5" t="str">
        <f>J331&amp;COUNTIF($J$4:J331,J331)</f>
        <v>下田玲菜1</v>
      </c>
      <c r="D331" s="5" t="str">
        <f>データ貼付!D329&amp;データ貼付!E329</f>
        <v>高校女子走幅跳</v>
      </c>
      <c r="E331" s="5">
        <f>データ貼付!G329+ROW()/1000000</f>
        <v>293.00033100000002</v>
      </c>
      <c r="F331" s="5">
        <f t="shared" si="12"/>
        <v>16</v>
      </c>
      <c r="G331" s="5" t="str">
        <f>データ貼付!A329</f>
        <v>フィールド記録会</v>
      </c>
      <c r="H331" s="5" t="str">
        <f>データ貼付!B329</f>
        <v>網走</v>
      </c>
      <c r="I331" s="5">
        <f>データ貼付!C329</f>
        <v>43244</v>
      </c>
      <c r="J331" s="5" t="str">
        <f>データ貼付!F329</f>
        <v>下田玲菜</v>
      </c>
      <c r="K331" s="5">
        <f>データ貼付!G329</f>
        <v>293</v>
      </c>
      <c r="L331" s="5" t="str">
        <f>データ貼付!H329</f>
        <v>決</v>
      </c>
      <c r="M331" s="5" t="str">
        <f>データ貼付!I329</f>
        <v>北見商業高</v>
      </c>
      <c r="N331" s="5">
        <f>データ貼付!J329</f>
        <v>1</v>
      </c>
      <c r="O331" s="5">
        <f>データ貼付!K329</f>
        <v>-2.1</v>
      </c>
    </row>
    <row r="332" spans="1:15" x14ac:dyDescent="0.15">
      <c r="A332" s="5">
        <v>329</v>
      </c>
      <c r="B332" s="5" t="str">
        <f t="shared" si="11"/>
        <v>中学男子走幅跳9</v>
      </c>
      <c r="C332" s="5" t="str">
        <f>J332&amp;COUNTIF($J$4:J332,J332)</f>
        <v>加藤好涼1</v>
      </c>
      <c r="D332" s="5" t="str">
        <f>データ貼付!D330&amp;データ貼付!E330</f>
        <v>中学男子走幅跳</v>
      </c>
      <c r="E332" s="5">
        <f>データ貼付!G330+ROW()/1000000</f>
        <v>545.00033199999996</v>
      </c>
      <c r="F332" s="5">
        <f t="shared" si="12"/>
        <v>9</v>
      </c>
      <c r="G332" s="5" t="str">
        <f>データ貼付!A330</f>
        <v>選手権</v>
      </c>
      <c r="H332" s="5" t="str">
        <f>データ貼付!B330</f>
        <v>北見</v>
      </c>
      <c r="I332" s="5">
        <f>データ貼付!C330</f>
        <v>43281</v>
      </c>
      <c r="J332" s="5" t="str">
        <f>データ貼付!F330</f>
        <v>加藤好涼</v>
      </c>
      <c r="K332" s="5">
        <f>データ貼付!G330</f>
        <v>545</v>
      </c>
      <c r="L332" s="5" t="str">
        <f>データ貼付!H330</f>
        <v>決</v>
      </c>
      <c r="M332" s="5" t="str">
        <f>データ貼付!I330</f>
        <v>美幌北中</v>
      </c>
      <c r="N332" s="5">
        <f>データ貼付!J330</f>
        <v>3</v>
      </c>
      <c r="O332" s="5">
        <f>データ貼付!K330</f>
        <v>1.7</v>
      </c>
    </row>
    <row r="333" spans="1:15" x14ac:dyDescent="0.15">
      <c r="A333" s="5">
        <v>330</v>
      </c>
      <c r="B333" s="5" t="str">
        <f t="shared" si="11"/>
        <v>小学男子走幅跳10</v>
      </c>
      <c r="C333" s="5" t="str">
        <f>J333&amp;COUNTIF($J$4:J333,J333)</f>
        <v>加藤遼太1</v>
      </c>
      <c r="D333" s="5" t="str">
        <f>データ貼付!D331&amp;データ貼付!E331</f>
        <v>小学男子走幅跳</v>
      </c>
      <c r="E333" s="5">
        <f>データ貼付!G331+ROW()/1000000</f>
        <v>370.00033300000001</v>
      </c>
      <c r="F333" s="5">
        <f t="shared" si="12"/>
        <v>10</v>
      </c>
      <c r="G333" s="5" t="str">
        <f>データ貼付!A331</f>
        <v>選手権</v>
      </c>
      <c r="H333" s="5" t="str">
        <f>データ貼付!B331</f>
        <v>北見</v>
      </c>
      <c r="I333" s="5">
        <f>データ貼付!C331</f>
        <v>43219</v>
      </c>
      <c r="J333" s="5" t="str">
        <f>データ貼付!F331</f>
        <v>加藤遼太</v>
      </c>
      <c r="K333" s="5">
        <f>データ貼付!G331</f>
        <v>370</v>
      </c>
      <c r="L333" s="5" t="str">
        <f>データ貼付!H331</f>
        <v>決</v>
      </c>
      <c r="M333" s="5" t="str">
        <f>データ貼付!I331</f>
        <v>ｵﾎｰﾂｸｷｯｽﾞ</v>
      </c>
      <c r="N333" s="5">
        <f>データ貼付!J331</f>
        <v>5</v>
      </c>
      <c r="O333" s="5">
        <f>データ貼付!K331</f>
        <v>0</v>
      </c>
    </row>
    <row r="334" spans="1:15" x14ac:dyDescent="0.15">
      <c r="A334" s="5">
        <v>331</v>
      </c>
      <c r="B334" s="5" t="str">
        <f t="shared" si="11"/>
        <v>中学男子走幅跳52</v>
      </c>
      <c r="C334" s="5" t="str">
        <f>J334&amp;COUNTIF($J$4:J334,J334)</f>
        <v>河部純平1</v>
      </c>
      <c r="D334" s="5" t="str">
        <f>データ貼付!D332&amp;データ貼付!E332</f>
        <v>中学男子走幅跳</v>
      </c>
      <c r="E334" s="5">
        <f>データ貼付!G332+ROW()/1000000</f>
        <v>380.00033400000001</v>
      </c>
      <c r="F334" s="5">
        <f t="shared" si="12"/>
        <v>52</v>
      </c>
      <c r="G334" s="5" t="str">
        <f>データ貼付!A332</f>
        <v>選手権</v>
      </c>
      <c r="H334" s="5" t="str">
        <f>データ貼付!B332</f>
        <v>北見</v>
      </c>
      <c r="I334" s="5">
        <f>データ貼付!C332</f>
        <v>43253</v>
      </c>
      <c r="J334" s="5" t="str">
        <f>データ貼付!F332</f>
        <v>河部純平</v>
      </c>
      <c r="K334" s="5">
        <f>データ貼付!G332</f>
        <v>380</v>
      </c>
      <c r="L334" s="5" t="str">
        <f>データ貼付!H332</f>
        <v>決</v>
      </c>
      <c r="M334" s="5" t="str">
        <f>データ貼付!I332</f>
        <v>斜里中</v>
      </c>
      <c r="N334" s="5">
        <f>データ貼付!J332</f>
        <v>2</v>
      </c>
      <c r="O334" s="5">
        <f>データ貼付!K332</f>
        <v>1.7</v>
      </c>
    </row>
    <row r="335" spans="1:15" x14ac:dyDescent="0.15">
      <c r="A335" s="5">
        <v>332</v>
      </c>
      <c r="B335" s="5" t="str">
        <f t="shared" si="11"/>
        <v>中学女子走幅跳26</v>
      </c>
      <c r="C335" s="5" t="str">
        <f>J335&amp;COUNTIF($J$4:J335,J335)</f>
        <v>改元希1</v>
      </c>
      <c r="D335" s="5" t="str">
        <f>データ貼付!D333&amp;データ貼付!E333</f>
        <v>中学女子走幅跳</v>
      </c>
      <c r="E335" s="5">
        <f>データ貼付!G333+ROW()/1000000</f>
        <v>383.00033500000001</v>
      </c>
      <c r="F335" s="5">
        <f t="shared" si="12"/>
        <v>26</v>
      </c>
      <c r="G335" s="5" t="str">
        <f>データ貼付!A333</f>
        <v>通信陸上</v>
      </c>
      <c r="H335" s="5" t="str">
        <f>データ貼付!B333</f>
        <v>網走</v>
      </c>
      <c r="I335" s="5">
        <f>データ貼付!C333</f>
        <v>43280</v>
      </c>
      <c r="J335" s="5" t="str">
        <f>データ貼付!F333</f>
        <v>改元希</v>
      </c>
      <c r="K335" s="5">
        <f>データ貼付!G333</f>
        <v>383</v>
      </c>
      <c r="L335" s="5" t="str">
        <f>データ貼付!H333</f>
        <v>予</v>
      </c>
      <c r="M335" s="5" t="str">
        <f>データ貼付!I333</f>
        <v>網走第一中</v>
      </c>
      <c r="N335" s="5">
        <f>データ貼付!J333</f>
        <v>1</v>
      </c>
      <c r="O335" s="5">
        <f>データ貼付!K333</f>
        <v>1.5</v>
      </c>
    </row>
    <row r="336" spans="1:15" x14ac:dyDescent="0.15">
      <c r="A336" s="5">
        <v>333</v>
      </c>
      <c r="B336" s="5" t="str">
        <f t="shared" si="11"/>
        <v>中学女子走幅跳20</v>
      </c>
      <c r="C336" s="5" t="str">
        <f>J336&amp;COUNTIF($J$4:J336,J336)</f>
        <v>皆月奈知1</v>
      </c>
      <c r="D336" s="5" t="str">
        <f>データ貼付!D334&amp;データ貼付!E334</f>
        <v>中学女子走幅跳</v>
      </c>
      <c r="E336" s="5">
        <f>データ貼付!G334+ROW()/1000000</f>
        <v>403.000336</v>
      </c>
      <c r="F336" s="5">
        <f t="shared" si="12"/>
        <v>20</v>
      </c>
      <c r="G336" s="5" t="str">
        <f>データ貼付!A334</f>
        <v>フィールド記録会</v>
      </c>
      <c r="H336" s="5" t="str">
        <f>データ貼付!B334</f>
        <v>網走</v>
      </c>
      <c r="I336" s="5">
        <f>データ貼付!C334</f>
        <v>43219</v>
      </c>
      <c r="J336" s="5" t="str">
        <f>データ貼付!F334</f>
        <v>皆月奈知</v>
      </c>
      <c r="K336" s="5">
        <f>データ貼付!G334</f>
        <v>403</v>
      </c>
      <c r="L336" s="5" t="str">
        <f>データ貼付!H334</f>
        <v>決</v>
      </c>
      <c r="M336" s="5" t="str">
        <f>データ貼付!I334</f>
        <v>北見南中</v>
      </c>
      <c r="N336" s="5">
        <f>データ貼付!J334</f>
        <v>2</v>
      </c>
      <c r="O336" s="5">
        <f>データ貼付!K334</f>
        <v>1.5</v>
      </c>
    </row>
    <row r="337" spans="1:15" x14ac:dyDescent="0.15">
      <c r="A337" s="5">
        <v>334</v>
      </c>
      <c r="B337" s="5" t="str">
        <f t="shared" si="11"/>
        <v>中学女子走幅跳35</v>
      </c>
      <c r="C337" s="5" t="str">
        <f>J337&amp;COUNTIF($J$4:J337,J337)</f>
        <v>笠原優来1</v>
      </c>
      <c r="D337" s="5" t="str">
        <f>データ貼付!D335&amp;データ貼付!E335</f>
        <v>中学女子走幅跳</v>
      </c>
      <c r="E337" s="5">
        <f>データ貼付!G335+ROW()/1000000</f>
        <v>360.000337</v>
      </c>
      <c r="F337" s="5">
        <f t="shared" si="12"/>
        <v>35</v>
      </c>
      <c r="G337" s="5" t="str">
        <f>データ貼付!A335</f>
        <v>記録会第3戦</v>
      </c>
      <c r="H337" s="5" t="str">
        <f>データ貼付!B335</f>
        <v>北見</v>
      </c>
      <c r="I337" s="5">
        <f>データ貼付!C335</f>
        <v>43297</v>
      </c>
      <c r="J337" s="5" t="str">
        <f>データ貼付!F335</f>
        <v>笠原優来</v>
      </c>
      <c r="K337" s="5">
        <f>データ貼付!G335</f>
        <v>360</v>
      </c>
      <c r="L337" s="5" t="str">
        <f>データ貼付!H335</f>
        <v>決</v>
      </c>
      <c r="M337" s="5" t="str">
        <f>データ貼付!I335</f>
        <v>北見北中</v>
      </c>
      <c r="N337" s="5">
        <f>データ貼付!J335</f>
        <v>1</v>
      </c>
      <c r="O337" s="5">
        <f>データ貼付!K335</f>
        <v>0.1</v>
      </c>
    </row>
    <row r="338" spans="1:15" x14ac:dyDescent="0.15">
      <c r="A338" s="5">
        <v>335</v>
      </c>
      <c r="B338" s="5" t="str">
        <f t="shared" si="11"/>
        <v>高校男子走幅跳29</v>
      </c>
      <c r="C338" s="5" t="str">
        <f>J338&amp;COUNTIF($J$4:J338,J338)</f>
        <v>葛西光雄2</v>
      </c>
      <c r="D338" s="5" t="str">
        <f>データ貼付!D336&amp;データ貼付!E336</f>
        <v>高校男子走幅跳</v>
      </c>
      <c r="E338" s="5">
        <f>データ貼付!G336+ROW()/1000000</f>
        <v>519.00033800000006</v>
      </c>
      <c r="F338" s="5">
        <f t="shared" si="12"/>
        <v>29</v>
      </c>
      <c r="G338" s="5" t="str">
        <f>データ貼付!A336</f>
        <v>記録会第1戦</v>
      </c>
      <c r="H338" s="5" t="str">
        <f>データ貼付!B336</f>
        <v>北見</v>
      </c>
      <c r="I338" s="5">
        <f>データ貼付!C336</f>
        <v>43297</v>
      </c>
      <c r="J338" s="5" t="str">
        <f>データ貼付!F336</f>
        <v>葛西光雄</v>
      </c>
      <c r="K338" s="5">
        <f>データ貼付!G336</f>
        <v>519</v>
      </c>
      <c r="L338" s="5" t="str">
        <f>データ貼付!H336</f>
        <v>決</v>
      </c>
      <c r="M338" s="5" t="str">
        <f>データ貼付!I336</f>
        <v>日体大附属高</v>
      </c>
      <c r="N338" s="5">
        <f>データ貼付!J336</f>
        <v>2</v>
      </c>
      <c r="O338" s="5">
        <f>データ貼付!K336</f>
        <v>2.8</v>
      </c>
    </row>
    <row r="339" spans="1:15" x14ac:dyDescent="0.15">
      <c r="A339" s="5">
        <v>336</v>
      </c>
      <c r="B339" s="5" t="str">
        <f t="shared" si="11"/>
        <v>中学男子走幅跳6</v>
      </c>
      <c r="C339" s="5" t="str">
        <f>J339&amp;COUNTIF($J$4:J339,J339)</f>
        <v>株田貴敏1</v>
      </c>
      <c r="D339" s="5" t="str">
        <f>データ貼付!D337&amp;データ貼付!E337</f>
        <v>中学男子走幅跳</v>
      </c>
      <c r="E339" s="5">
        <f>データ貼付!G337+ROW()/1000000</f>
        <v>573.00033900000005</v>
      </c>
      <c r="F339" s="5">
        <f t="shared" si="12"/>
        <v>6</v>
      </c>
      <c r="G339" s="5" t="str">
        <f>データ貼付!A337</f>
        <v>選手権</v>
      </c>
      <c r="H339" s="5" t="str">
        <f>データ貼付!B337</f>
        <v>北見</v>
      </c>
      <c r="I339" s="5">
        <f>データ貼付!C337</f>
        <v>43281</v>
      </c>
      <c r="J339" s="5" t="str">
        <f>データ貼付!F337</f>
        <v>株田貴敏</v>
      </c>
      <c r="K339" s="5">
        <f>データ貼付!G337</f>
        <v>573</v>
      </c>
      <c r="L339" s="5" t="str">
        <f>データ貼付!H337</f>
        <v>決</v>
      </c>
      <c r="M339" s="5" t="str">
        <f>データ貼付!I337</f>
        <v>大空東藻琴中</v>
      </c>
      <c r="N339" s="5">
        <f>データ貼付!J337</f>
        <v>3</v>
      </c>
      <c r="O339" s="5">
        <f>データ貼付!K337</f>
        <v>3</v>
      </c>
    </row>
    <row r="340" spans="1:15" x14ac:dyDescent="0.15">
      <c r="A340" s="5">
        <v>337</v>
      </c>
      <c r="B340" s="5" t="str">
        <f t="shared" si="11"/>
        <v>小学男子走幅跳20</v>
      </c>
      <c r="C340" s="5" t="str">
        <f>J340&amp;COUNTIF($J$4:J340,J340)</f>
        <v>鎌田亜津煌2</v>
      </c>
      <c r="D340" s="5" t="str">
        <f>データ貼付!D338&amp;データ貼付!E338</f>
        <v>小学男子走幅跳</v>
      </c>
      <c r="E340" s="5">
        <f>データ貼付!G338+ROW()/1000000</f>
        <v>339.00033999999999</v>
      </c>
      <c r="F340" s="5">
        <f t="shared" si="12"/>
        <v>20</v>
      </c>
      <c r="G340" s="5" t="str">
        <f>データ貼付!A338</f>
        <v>フィールド記録会</v>
      </c>
      <c r="H340" s="5" t="str">
        <f>データ貼付!B338</f>
        <v>網走</v>
      </c>
      <c r="I340" s="5">
        <f>データ貼付!C338</f>
        <v>43253</v>
      </c>
      <c r="J340" s="5" t="str">
        <f>データ貼付!F338</f>
        <v>鎌田亜津煌</v>
      </c>
      <c r="K340" s="5">
        <f>データ貼付!G338</f>
        <v>339</v>
      </c>
      <c r="L340" s="5" t="str">
        <f>データ貼付!H338</f>
        <v>決</v>
      </c>
      <c r="M340" s="5" t="str">
        <f>データ貼付!I338</f>
        <v>知床斜里RC</v>
      </c>
      <c r="N340" s="5">
        <f>データ貼付!J338</f>
        <v>3</v>
      </c>
      <c r="O340" s="5">
        <f>データ貼付!K338</f>
        <v>2.1</v>
      </c>
    </row>
    <row r="341" spans="1:15" x14ac:dyDescent="0.15">
      <c r="A341" s="5">
        <v>338</v>
      </c>
      <c r="B341" s="5" t="str">
        <f t="shared" si="11"/>
        <v>小学女子走幅跳22</v>
      </c>
      <c r="C341" s="5" t="str">
        <f>J341&amp;COUNTIF($J$4:J341,J341)</f>
        <v>鎌田絢萌1</v>
      </c>
      <c r="D341" s="5" t="str">
        <f>データ貼付!D339&amp;データ貼付!E339</f>
        <v>小学女子走幅跳</v>
      </c>
      <c r="E341" s="5">
        <f>データ貼付!G339+ROW()/1000000</f>
        <v>308.00034099999999</v>
      </c>
      <c r="F341" s="5">
        <f t="shared" si="12"/>
        <v>22</v>
      </c>
      <c r="G341" s="5" t="str">
        <f>データ貼付!A339</f>
        <v>記録会第1戦</v>
      </c>
      <c r="H341" s="5" t="str">
        <f>データ貼付!B339</f>
        <v>北見</v>
      </c>
      <c r="I341" s="5">
        <f>データ貼付!C339</f>
        <v>43253</v>
      </c>
      <c r="J341" s="5" t="str">
        <f>データ貼付!F339</f>
        <v>鎌田絢萌</v>
      </c>
      <c r="K341" s="5">
        <f>データ貼付!G339</f>
        <v>308</v>
      </c>
      <c r="L341" s="5" t="str">
        <f>データ貼付!H339</f>
        <v>決</v>
      </c>
      <c r="M341" s="5" t="str">
        <f>データ貼付!I339</f>
        <v>知床斜里RC</v>
      </c>
      <c r="N341" s="5">
        <f>データ貼付!J339</f>
        <v>6</v>
      </c>
      <c r="O341" s="5">
        <f>データ貼付!K339</f>
        <v>-1</v>
      </c>
    </row>
    <row r="342" spans="1:15" x14ac:dyDescent="0.15">
      <c r="A342" s="5">
        <v>339</v>
      </c>
      <c r="B342" s="5" t="str">
        <f t="shared" si="11"/>
        <v>小学男子走幅跳45</v>
      </c>
      <c r="C342" s="5" t="str">
        <f>J342&amp;COUNTIF($J$4:J342,J342)</f>
        <v>間島奏斗1</v>
      </c>
      <c r="D342" s="5" t="str">
        <f>データ貼付!D340&amp;データ貼付!E340</f>
        <v>小学男子走幅跳</v>
      </c>
      <c r="E342" s="5">
        <f>データ貼付!G340+ROW()/1000000</f>
        <v>292.00034199999999</v>
      </c>
      <c r="F342" s="5">
        <f t="shared" si="12"/>
        <v>45</v>
      </c>
      <c r="G342" s="5" t="str">
        <f>データ貼付!A340</f>
        <v>選手権</v>
      </c>
      <c r="H342" s="5" t="str">
        <f>データ貼付!B340</f>
        <v>北見</v>
      </c>
      <c r="I342" s="5">
        <f>データ貼付!C340</f>
        <v>43233</v>
      </c>
      <c r="J342" s="5" t="str">
        <f>データ貼付!F340</f>
        <v>間島奏斗</v>
      </c>
      <c r="K342" s="5">
        <f>データ貼付!G340</f>
        <v>292</v>
      </c>
      <c r="L342" s="5" t="str">
        <f>データ貼付!H340</f>
        <v>決</v>
      </c>
      <c r="M342" s="5" t="str">
        <f>データ貼付!I340</f>
        <v>ｵﾎｰﾂｸｷｯｽﾞ</v>
      </c>
      <c r="N342" s="5">
        <f>データ貼付!J340</f>
        <v>6</v>
      </c>
      <c r="O342" s="5">
        <f>データ貼付!K340</f>
        <v>0</v>
      </c>
    </row>
    <row r="343" spans="1:15" x14ac:dyDescent="0.15">
      <c r="A343" s="5">
        <v>340</v>
      </c>
      <c r="B343" s="5" t="str">
        <f t="shared" si="11"/>
        <v>中学男子走幅跳8</v>
      </c>
      <c r="C343" s="5" t="str">
        <f>J343&amp;COUNTIF($J$4:J343,J343)</f>
        <v>関根至恩1</v>
      </c>
      <c r="D343" s="5" t="str">
        <f>データ貼付!D341&amp;データ貼付!E341</f>
        <v>中学男子走幅跳</v>
      </c>
      <c r="E343" s="5">
        <f>データ貼付!G341+ROW()/1000000</f>
        <v>566.00034300000004</v>
      </c>
      <c r="F343" s="5">
        <f t="shared" si="12"/>
        <v>8</v>
      </c>
      <c r="G343" s="5" t="str">
        <f>データ貼付!A341</f>
        <v>通信陸上</v>
      </c>
      <c r="H343" s="5" t="str">
        <f>データ貼付!B341</f>
        <v>網走</v>
      </c>
      <c r="I343" s="5">
        <f>データ貼付!C341</f>
        <v>43266</v>
      </c>
      <c r="J343" s="5" t="str">
        <f>データ貼付!F341</f>
        <v>関根至恩</v>
      </c>
      <c r="K343" s="5">
        <f>データ貼付!G341</f>
        <v>566</v>
      </c>
      <c r="L343" s="5" t="str">
        <f>データ貼付!H341</f>
        <v>予</v>
      </c>
      <c r="M343" s="5" t="str">
        <f>データ貼付!I341</f>
        <v>北見北光中</v>
      </c>
      <c r="N343" s="5">
        <f>データ貼付!J341</f>
        <v>2</v>
      </c>
      <c r="O343" s="5">
        <f>データ貼付!K341</f>
        <v>2.2999999999999998</v>
      </c>
    </row>
    <row r="344" spans="1:15" x14ac:dyDescent="0.15">
      <c r="A344" s="5">
        <v>341</v>
      </c>
      <c r="B344" s="5" t="str">
        <f t="shared" si="11"/>
        <v>中学女子走幅跳49</v>
      </c>
      <c r="C344" s="5" t="str">
        <f>J344&amp;COUNTIF($J$4:J344,J344)</f>
        <v>館田樹七2</v>
      </c>
      <c r="D344" s="5" t="str">
        <f>データ貼付!D342&amp;データ貼付!E342</f>
        <v>中学女子走幅跳</v>
      </c>
      <c r="E344" s="5">
        <f>データ貼付!G342+ROW()/1000000</f>
        <v>278.00034399999998</v>
      </c>
      <c r="F344" s="5">
        <f t="shared" si="12"/>
        <v>49</v>
      </c>
      <c r="G344" s="5" t="str">
        <f>データ貼付!A342</f>
        <v>選手権</v>
      </c>
      <c r="H344" s="5" t="str">
        <f>データ貼付!B342</f>
        <v>北見</v>
      </c>
      <c r="I344" s="5">
        <f>データ貼付!C342</f>
        <v>43219</v>
      </c>
      <c r="J344" s="5" t="str">
        <f>データ貼付!F342</f>
        <v>館田樹七</v>
      </c>
      <c r="K344" s="5">
        <f>データ貼付!G342</f>
        <v>278</v>
      </c>
      <c r="L344" s="5" t="str">
        <f>データ貼付!H342</f>
        <v>決</v>
      </c>
      <c r="M344" s="5" t="str">
        <f>データ貼付!I342</f>
        <v>北見東陵中</v>
      </c>
      <c r="N344" s="5">
        <f>データ貼付!J342</f>
        <v>3</v>
      </c>
      <c r="O344" s="5">
        <f>データ貼付!K342</f>
        <v>-0.6</v>
      </c>
    </row>
    <row r="345" spans="1:15" x14ac:dyDescent="0.15">
      <c r="A345" s="5">
        <v>342</v>
      </c>
      <c r="B345" s="5" t="str">
        <f t="shared" si="11"/>
        <v>小学男子走幅跳35</v>
      </c>
      <c r="C345" s="5" t="str">
        <f>J345&amp;COUNTIF($J$4:J345,J345)</f>
        <v>丸藤歩希1</v>
      </c>
      <c r="D345" s="5" t="str">
        <f>データ貼付!D343&amp;データ貼付!E343</f>
        <v>小学男子走幅跳</v>
      </c>
      <c r="E345" s="5">
        <f>データ貼付!G343+ROW()/1000000</f>
        <v>318.00034499999998</v>
      </c>
      <c r="F345" s="5">
        <f t="shared" si="12"/>
        <v>35</v>
      </c>
      <c r="G345" s="5" t="str">
        <f>データ貼付!A343</f>
        <v>選手権</v>
      </c>
      <c r="H345" s="5" t="str">
        <f>データ貼付!B343</f>
        <v>北見</v>
      </c>
      <c r="I345" s="5">
        <f>データ貼付!C343</f>
        <v>43219</v>
      </c>
      <c r="J345" s="5" t="str">
        <f>データ貼付!F343</f>
        <v>丸藤歩希</v>
      </c>
      <c r="K345" s="5">
        <f>データ貼付!G343</f>
        <v>318</v>
      </c>
      <c r="L345" s="5" t="str">
        <f>データ貼付!H343</f>
        <v>決</v>
      </c>
      <c r="M345" s="5" t="str">
        <f>データ貼付!I343</f>
        <v>ｵﾎｰﾂｸｷｯｽﾞ</v>
      </c>
      <c r="N345" s="5">
        <f>データ貼付!J343</f>
        <v>5</v>
      </c>
      <c r="O345" s="5">
        <f>データ貼付!K343</f>
        <v>0</v>
      </c>
    </row>
    <row r="346" spans="1:15" x14ac:dyDescent="0.15">
      <c r="A346" s="5">
        <v>343</v>
      </c>
      <c r="B346" s="5" t="str">
        <f t="shared" si="11"/>
        <v>小学男子走幅跳34</v>
      </c>
      <c r="C346" s="5" t="str">
        <f>J346&amp;COUNTIF($J$4:J346,J346)</f>
        <v>岩崎鼓太郎2</v>
      </c>
      <c r="D346" s="5" t="str">
        <f>データ貼付!D344&amp;データ貼付!E344</f>
        <v>小学男子走幅跳</v>
      </c>
      <c r="E346" s="5">
        <f>データ貼付!G344+ROW()/1000000</f>
        <v>318.00034599999998</v>
      </c>
      <c r="F346" s="5">
        <f t="shared" si="12"/>
        <v>34</v>
      </c>
      <c r="G346" s="5" t="str">
        <f>データ貼付!A344</f>
        <v>記録会第2戦</v>
      </c>
      <c r="H346" s="5" t="str">
        <f>データ貼付!B344</f>
        <v>網走</v>
      </c>
      <c r="I346" s="5">
        <f>データ貼付!C344</f>
        <v>43219</v>
      </c>
      <c r="J346" s="5" t="str">
        <f>データ貼付!F344</f>
        <v>岩崎鼓太郎</v>
      </c>
      <c r="K346" s="5">
        <f>データ貼付!G344</f>
        <v>318</v>
      </c>
      <c r="L346" s="5" t="str">
        <f>データ貼付!H344</f>
        <v>決</v>
      </c>
      <c r="M346" s="5" t="str">
        <f>データ貼付!I344</f>
        <v>ｵﾎｰﾂｸｷｯｽﾞ</v>
      </c>
      <c r="N346" s="5">
        <f>データ貼付!J344</f>
        <v>5</v>
      </c>
      <c r="O346" s="5">
        <f>データ貼付!K344</f>
        <v>0</v>
      </c>
    </row>
    <row r="347" spans="1:15" x14ac:dyDescent="0.15">
      <c r="A347" s="5">
        <v>344</v>
      </c>
      <c r="B347" s="5" t="str">
        <f t="shared" si="11"/>
        <v>高校男子走幅跳16</v>
      </c>
      <c r="C347" s="5" t="str">
        <f>J347&amp;COUNTIF($J$4:J347,J347)</f>
        <v>喜多駿介1</v>
      </c>
      <c r="D347" s="5" t="str">
        <f>データ貼付!D345&amp;データ貼付!E345</f>
        <v>高校男子走幅跳</v>
      </c>
      <c r="E347" s="5">
        <f>データ貼付!G345+ROW()/1000000</f>
        <v>595.00034700000003</v>
      </c>
      <c r="F347" s="5">
        <f t="shared" si="12"/>
        <v>16</v>
      </c>
      <c r="G347" s="5" t="str">
        <f>データ貼付!A345</f>
        <v>高体連新人</v>
      </c>
      <c r="H347" s="5" t="str">
        <f>データ貼付!B345</f>
        <v>網走</v>
      </c>
      <c r="I347" s="5">
        <f>データ貼付!C345</f>
        <v>43336</v>
      </c>
      <c r="J347" s="5" t="str">
        <f>データ貼付!F345</f>
        <v>喜多駿介</v>
      </c>
      <c r="K347" s="5">
        <f>データ貼付!G345</f>
        <v>595</v>
      </c>
      <c r="L347" s="5" t="str">
        <f>データ貼付!H345</f>
        <v>決</v>
      </c>
      <c r="M347" s="5" t="str">
        <f>データ貼付!I345</f>
        <v>紋別髙</v>
      </c>
      <c r="N347" s="5">
        <f>データ貼付!J345</f>
        <v>2</v>
      </c>
      <c r="O347" s="5">
        <f>データ貼付!K345</f>
        <v>1.5</v>
      </c>
    </row>
    <row r="348" spans="1:15" x14ac:dyDescent="0.15">
      <c r="A348" s="5">
        <v>345</v>
      </c>
      <c r="B348" s="5" t="str">
        <f t="shared" si="11"/>
        <v>中学男子走幅跳31</v>
      </c>
      <c r="C348" s="5" t="str">
        <f>J348&amp;COUNTIF($J$4:J348,J348)</f>
        <v>菊地朝日1</v>
      </c>
      <c r="D348" s="5" t="str">
        <f>データ貼付!D346&amp;データ貼付!E346</f>
        <v>中学男子走幅跳</v>
      </c>
      <c r="E348" s="5">
        <f>データ貼付!G346+ROW()/1000000</f>
        <v>446.00034799999997</v>
      </c>
      <c r="F348" s="5">
        <f t="shared" si="12"/>
        <v>31</v>
      </c>
      <c r="G348" s="5" t="str">
        <f>データ貼付!A346</f>
        <v>記録会第2戦</v>
      </c>
      <c r="H348" s="5" t="str">
        <f>データ貼付!B346</f>
        <v>網走</v>
      </c>
      <c r="I348" s="5">
        <f>データ貼付!C346</f>
        <v>43297</v>
      </c>
      <c r="J348" s="5" t="str">
        <f>データ貼付!F346</f>
        <v>菊地朝日</v>
      </c>
      <c r="K348" s="5">
        <f>データ貼付!G346</f>
        <v>446</v>
      </c>
      <c r="L348" s="5" t="str">
        <f>データ貼付!H346</f>
        <v>決</v>
      </c>
      <c r="M348" s="5" t="str">
        <f>データ貼付!I346</f>
        <v>網走第二中</v>
      </c>
      <c r="N348" s="5">
        <f>データ貼付!J346</f>
        <v>1</v>
      </c>
      <c r="O348" s="5">
        <f>データ貼付!K346</f>
        <v>1.5</v>
      </c>
    </row>
    <row r="349" spans="1:15" x14ac:dyDescent="0.15">
      <c r="A349" s="5">
        <v>346</v>
      </c>
      <c r="B349" s="5" t="str">
        <f t="shared" si="11"/>
        <v>中学男子走幅跳22</v>
      </c>
      <c r="C349" s="5" t="str">
        <f>J349&amp;COUNTIF($J$4:J349,J349)</f>
        <v>菊地遥粋1</v>
      </c>
      <c r="D349" s="5" t="str">
        <f>データ貼付!D347&amp;データ貼付!E347</f>
        <v>中学男子走幅跳</v>
      </c>
      <c r="E349" s="5">
        <f>データ貼付!G347+ROW()/1000000</f>
        <v>473.00034900000003</v>
      </c>
      <c r="F349" s="5">
        <f t="shared" si="12"/>
        <v>22</v>
      </c>
      <c r="G349" s="5" t="str">
        <f>データ貼付!A347</f>
        <v>中体連新人</v>
      </c>
      <c r="H349" s="5" t="str">
        <f>データ貼付!B347</f>
        <v>網走</v>
      </c>
      <c r="I349" s="5">
        <f>データ貼付!C347</f>
        <v>43336</v>
      </c>
      <c r="J349" s="5" t="str">
        <f>データ貼付!F347</f>
        <v>菊地遥粋</v>
      </c>
      <c r="K349" s="5">
        <f>データ貼付!G347</f>
        <v>473</v>
      </c>
      <c r="L349" s="5" t="str">
        <f>データ貼付!H347</f>
        <v>決</v>
      </c>
      <c r="M349" s="5" t="str">
        <f>データ貼付!I347</f>
        <v>北見南中</v>
      </c>
      <c r="N349" s="5">
        <f>データ貼付!J347</f>
        <v>2</v>
      </c>
      <c r="O349" s="5">
        <f>データ貼付!K347</f>
        <v>1.8</v>
      </c>
    </row>
    <row r="350" spans="1:15" x14ac:dyDescent="0.15">
      <c r="A350" s="5">
        <v>347</v>
      </c>
      <c r="B350" s="5" t="str">
        <f t="shared" si="11"/>
        <v>中学男子走幅跳42</v>
      </c>
      <c r="C350" s="5" t="str">
        <f>J350&amp;COUNTIF($J$4:J350,J350)</f>
        <v>菊地琉生1</v>
      </c>
      <c r="D350" s="5" t="str">
        <f>データ貼付!D348&amp;データ貼付!E348</f>
        <v>中学男子走幅跳</v>
      </c>
      <c r="E350" s="5">
        <f>データ貼付!G348+ROW()/1000000</f>
        <v>401.00035000000003</v>
      </c>
      <c r="F350" s="5">
        <f t="shared" si="12"/>
        <v>42</v>
      </c>
      <c r="G350" s="5" t="str">
        <f>データ貼付!A348</f>
        <v>地区陸上</v>
      </c>
      <c r="H350" s="5" t="str">
        <f>データ貼付!B348</f>
        <v>北見</v>
      </c>
      <c r="I350" s="5">
        <f>データ貼付!C348</f>
        <v>43226</v>
      </c>
      <c r="J350" s="5" t="str">
        <f>データ貼付!F348</f>
        <v>菊地琉生</v>
      </c>
      <c r="K350" s="5">
        <f>データ貼付!G348</f>
        <v>401</v>
      </c>
      <c r="L350" s="5" t="str">
        <f>データ貼付!H348</f>
        <v>決</v>
      </c>
      <c r="M350" s="5" t="str">
        <f>データ貼付!I348</f>
        <v>網走第四中</v>
      </c>
      <c r="N350" s="5">
        <f>データ貼付!J348</f>
        <v>2</v>
      </c>
      <c r="O350" s="5">
        <f>データ貼付!K348</f>
        <v>1.7</v>
      </c>
    </row>
    <row r="351" spans="1:15" x14ac:dyDescent="0.15">
      <c r="A351" s="5">
        <v>348</v>
      </c>
      <c r="B351" s="5" t="str">
        <f t="shared" si="11"/>
        <v>中学男子走幅跳60</v>
      </c>
      <c r="C351" s="5" t="str">
        <f>J351&amp;COUNTIF($J$4:J351,J351)</f>
        <v>吉村陸翔1</v>
      </c>
      <c r="D351" s="5" t="str">
        <f>データ貼付!D349&amp;データ貼付!E349</f>
        <v>中学男子走幅跳</v>
      </c>
      <c r="E351" s="5">
        <f>データ貼付!G349+ROW()/1000000</f>
        <v>361.00035100000002</v>
      </c>
      <c r="F351" s="5">
        <f t="shared" si="12"/>
        <v>60</v>
      </c>
      <c r="G351" s="5" t="str">
        <f>データ貼付!A349</f>
        <v>選手権</v>
      </c>
      <c r="H351" s="5" t="str">
        <f>データ貼付!B349</f>
        <v>北見</v>
      </c>
      <c r="I351" s="5">
        <f>データ貼付!C349</f>
        <v>43280</v>
      </c>
      <c r="J351" s="5" t="str">
        <f>データ貼付!F349</f>
        <v>吉村陸翔</v>
      </c>
      <c r="K351" s="5">
        <f>データ貼付!G349</f>
        <v>361</v>
      </c>
      <c r="L351" s="5" t="str">
        <f>データ貼付!H349</f>
        <v>予</v>
      </c>
      <c r="M351" s="5" t="str">
        <f>データ貼付!I349</f>
        <v>北見北中</v>
      </c>
      <c r="N351" s="5">
        <f>データ貼付!J349</f>
        <v>1</v>
      </c>
      <c r="O351" s="5">
        <f>データ貼付!K349</f>
        <v>-0.1</v>
      </c>
    </row>
    <row r="352" spans="1:15" x14ac:dyDescent="0.15">
      <c r="A352" s="5">
        <v>349</v>
      </c>
      <c r="B352" s="5" t="str">
        <f t="shared" si="11"/>
        <v>中学男子走幅跳65</v>
      </c>
      <c r="C352" s="5" t="str">
        <f>J352&amp;COUNTIF($J$4:J352,J352)</f>
        <v>久保秋結仁1</v>
      </c>
      <c r="D352" s="5" t="str">
        <f>データ貼付!D350&amp;データ貼付!E350</f>
        <v>中学男子走幅跳</v>
      </c>
      <c r="E352" s="5">
        <f>データ貼付!G350+ROW()/1000000</f>
        <v>338.00035200000002</v>
      </c>
      <c r="F352" s="5">
        <f t="shared" si="12"/>
        <v>65</v>
      </c>
      <c r="G352" s="5" t="str">
        <f>データ貼付!A350</f>
        <v>記録会第4戦</v>
      </c>
      <c r="H352" s="5" t="str">
        <f>データ貼付!B350</f>
        <v>網走</v>
      </c>
      <c r="I352" s="5">
        <f>データ貼付!C350</f>
        <v>43317</v>
      </c>
      <c r="J352" s="5" t="str">
        <f>データ貼付!F350</f>
        <v>久保秋結仁</v>
      </c>
      <c r="K352" s="5">
        <f>データ貼付!G350</f>
        <v>338</v>
      </c>
      <c r="L352" s="5" t="str">
        <f>データ貼付!H350</f>
        <v>決</v>
      </c>
      <c r="M352" s="5" t="str">
        <f>データ貼付!I350</f>
        <v>紋別中</v>
      </c>
      <c r="N352" s="5">
        <f>データ貼付!J350</f>
        <v>1</v>
      </c>
      <c r="O352" s="5">
        <f>データ貼付!K350</f>
        <v>-1.7</v>
      </c>
    </row>
    <row r="353" spans="1:15" x14ac:dyDescent="0.15">
      <c r="A353" s="5">
        <v>350</v>
      </c>
      <c r="B353" s="5" t="str">
        <f t="shared" si="11"/>
        <v>小学女子走幅跳3</v>
      </c>
      <c r="C353" s="5" t="str">
        <f>J353&amp;COUNTIF($J$4:J353,J353)</f>
        <v>宮末侑奈1</v>
      </c>
      <c r="D353" s="5" t="str">
        <f>データ貼付!D351&amp;データ貼付!E351</f>
        <v>小学女子走幅跳</v>
      </c>
      <c r="E353" s="5">
        <f>データ貼付!G351+ROW()/1000000</f>
        <v>396.00035300000002</v>
      </c>
      <c r="F353" s="5">
        <f t="shared" si="12"/>
        <v>3</v>
      </c>
      <c r="G353" s="5" t="str">
        <f>データ貼付!A351</f>
        <v>全道小学予選</v>
      </c>
      <c r="H353" s="5" t="str">
        <f>データ貼付!B351</f>
        <v>北見</v>
      </c>
      <c r="I353" s="5">
        <f>データ貼付!C351</f>
        <v>43268</v>
      </c>
      <c r="J353" s="5" t="str">
        <f>データ貼付!F351</f>
        <v>宮末侑奈</v>
      </c>
      <c r="K353" s="5">
        <f>データ貼付!G351</f>
        <v>396</v>
      </c>
      <c r="L353" s="5" t="str">
        <f>データ貼付!H351</f>
        <v>決</v>
      </c>
      <c r="M353" s="5" t="str">
        <f>データ貼付!I351</f>
        <v>美幌RC</v>
      </c>
      <c r="N353" s="5">
        <f>データ貼付!J351</f>
        <v>6</v>
      </c>
      <c r="O353" s="5">
        <f>データ貼付!K351</f>
        <v>0</v>
      </c>
    </row>
    <row r="354" spans="1:15" x14ac:dyDescent="0.15">
      <c r="A354" s="5">
        <v>351</v>
      </c>
      <c r="B354" s="5" t="str">
        <f t="shared" si="11"/>
        <v>高校男子走幅跳3</v>
      </c>
      <c r="C354" s="5" t="str">
        <f>J354&amp;COUNTIF($J$4:J354,J354)</f>
        <v>橋本悠利1</v>
      </c>
      <c r="D354" s="5" t="str">
        <f>データ貼付!D352&amp;データ貼付!E352</f>
        <v>高校男子走幅跳</v>
      </c>
      <c r="E354" s="5">
        <f>データ貼付!G352+ROW()/1000000</f>
        <v>655.00035400000002</v>
      </c>
      <c r="F354" s="5">
        <f t="shared" si="12"/>
        <v>3</v>
      </c>
      <c r="G354" s="5" t="str">
        <f>データ貼付!A352</f>
        <v>高体連新人</v>
      </c>
      <c r="H354" s="5" t="str">
        <f>データ貼付!B352</f>
        <v>網走</v>
      </c>
      <c r="I354" s="5">
        <f>データ貼付!C352</f>
        <v>43336</v>
      </c>
      <c r="J354" s="5" t="str">
        <f>データ貼付!F352</f>
        <v>橋本悠利</v>
      </c>
      <c r="K354" s="5">
        <f>データ貼付!G352</f>
        <v>655</v>
      </c>
      <c r="L354" s="5" t="str">
        <f>データ貼付!H352</f>
        <v>決</v>
      </c>
      <c r="M354" s="5" t="str">
        <f>データ貼付!I352</f>
        <v>雄武髙</v>
      </c>
      <c r="N354" s="5">
        <f>データ貼付!J352</f>
        <v>2</v>
      </c>
      <c r="O354" s="5">
        <f>データ貼付!K352</f>
        <v>2.2000000000000002</v>
      </c>
    </row>
    <row r="355" spans="1:15" x14ac:dyDescent="0.15">
      <c r="A355" s="5">
        <v>352</v>
      </c>
      <c r="B355" s="5" t="str">
        <f t="shared" si="11"/>
        <v>一般男子走幅跳1</v>
      </c>
      <c r="C355" s="5" t="str">
        <f>J355&amp;COUNTIF($J$4:J355,J355)</f>
        <v>金子航太1</v>
      </c>
      <c r="D355" s="5" t="str">
        <f>データ貼付!D353&amp;データ貼付!E353</f>
        <v>一般男子走幅跳</v>
      </c>
      <c r="E355" s="5">
        <f>データ貼付!G353+ROW()/1000000</f>
        <v>697.00035500000001</v>
      </c>
      <c r="F355" s="5">
        <f t="shared" si="12"/>
        <v>1</v>
      </c>
      <c r="G355" s="5" t="str">
        <f>データ貼付!A353</f>
        <v>記録会第1戦</v>
      </c>
      <c r="H355" s="5" t="str">
        <f>データ貼付!B353</f>
        <v>北見</v>
      </c>
      <c r="I355" s="5">
        <f>データ貼付!C353</f>
        <v>43219</v>
      </c>
      <c r="J355" s="5" t="str">
        <f>データ貼付!F353</f>
        <v>金子航太</v>
      </c>
      <c r="K355" s="5">
        <f>データ貼付!G353</f>
        <v>697</v>
      </c>
      <c r="L355" s="5" t="str">
        <f>データ貼付!H353</f>
        <v>決</v>
      </c>
      <c r="M355" s="5" t="str">
        <f>データ貼付!I353</f>
        <v>ｵﾎｰﾂｸAC</v>
      </c>
      <c r="N355" s="5">
        <f>データ貼付!J353</f>
        <v>0</v>
      </c>
      <c r="O355" s="5">
        <f>データ貼付!K353</f>
        <v>3.2</v>
      </c>
    </row>
    <row r="356" spans="1:15" x14ac:dyDescent="0.15">
      <c r="A356" s="5">
        <v>353</v>
      </c>
      <c r="B356" s="5" t="str">
        <f t="shared" si="11"/>
        <v>高校男子走幅跳37</v>
      </c>
      <c r="C356" s="5" t="str">
        <f>J356&amp;COUNTIF($J$4:J356,J356)</f>
        <v>金尾知哉1</v>
      </c>
      <c r="D356" s="5" t="str">
        <f>データ貼付!D354&amp;データ貼付!E354</f>
        <v>高校男子走幅跳</v>
      </c>
      <c r="E356" s="5">
        <f>データ貼付!G354+ROW()/1000000</f>
        <v>471.00035600000001</v>
      </c>
      <c r="F356" s="5">
        <f t="shared" si="12"/>
        <v>37</v>
      </c>
      <c r="G356" s="5" t="str">
        <f>データ貼付!A354</f>
        <v>記録会第1戦</v>
      </c>
      <c r="H356" s="5" t="str">
        <f>データ貼付!B354</f>
        <v>北見</v>
      </c>
      <c r="I356" s="5">
        <f>データ貼付!C354</f>
        <v>43297</v>
      </c>
      <c r="J356" s="5" t="str">
        <f>データ貼付!F354</f>
        <v>金尾知哉</v>
      </c>
      <c r="K356" s="5">
        <f>データ貼付!G354</f>
        <v>471</v>
      </c>
      <c r="L356" s="5" t="str">
        <f>データ貼付!H354</f>
        <v>決</v>
      </c>
      <c r="M356" s="5" t="str">
        <f>データ貼付!I354</f>
        <v>日体大附属高</v>
      </c>
      <c r="N356" s="5">
        <f>データ貼付!J354</f>
        <v>1</v>
      </c>
      <c r="O356" s="5">
        <f>データ貼付!K354</f>
        <v>0.8</v>
      </c>
    </row>
    <row r="357" spans="1:15" x14ac:dyDescent="0.15">
      <c r="A357" s="5">
        <v>354</v>
      </c>
      <c r="B357" s="5" t="str">
        <f t="shared" si="11"/>
        <v>小学女子走幅跳25</v>
      </c>
      <c r="C357" s="5" t="str">
        <f>J357&amp;COUNTIF($J$4:J357,J357)</f>
        <v>金澤彩羽1</v>
      </c>
      <c r="D357" s="5" t="str">
        <f>データ貼付!D355&amp;データ貼付!E355</f>
        <v>小学女子走幅跳</v>
      </c>
      <c r="E357" s="5">
        <f>データ貼付!G355+ROW()/1000000</f>
        <v>295.00035700000001</v>
      </c>
      <c r="F357" s="5">
        <f t="shared" si="12"/>
        <v>25</v>
      </c>
      <c r="G357" s="5" t="str">
        <f>データ貼付!A355</f>
        <v>全道小学予選</v>
      </c>
      <c r="H357" s="5" t="str">
        <f>データ貼付!B355</f>
        <v>北見</v>
      </c>
      <c r="I357" s="5">
        <f>データ貼付!C355</f>
        <v>43268</v>
      </c>
      <c r="J357" s="5" t="str">
        <f>データ貼付!F355</f>
        <v>金澤彩羽</v>
      </c>
      <c r="K357" s="5">
        <f>データ貼付!G355</f>
        <v>295</v>
      </c>
      <c r="L357" s="5" t="str">
        <f>データ貼付!H355</f>
        <v>決</v>
      </c>
      <c r="M357" s="5" t="str">
        <f>データ貼付!I355</f>
        <v>知床斜里RC</v>
      </c>
      <c r="N357" s="5">
        <f>データ貼付!J355</f>
        <v>4</v>
      </c>
      <c r="O357" s="5">
        <f>データ貼付!K355</f>
        <v>0</v>
      </c>
    </row>
    <row r="358" spans="1:15" x14ac:dyDescent="0.15">
      <c r="A358" s="5">
        <v>355</v>
      </c>
      <c r="B358" s="5" t="str">
        <f t="shared" si="11"/>
        <v>中学男子走幅跳17</v>
      </c>
      <c r="C358" s="5" t="str">
        <f>J358&amp;COUNTIF($J$4:J358,J358)</f>
        <v>金澤世凪1</v>
      </c>
      <c r="D358" s="5" t="str">
        <f>データ貼付!D356&amp;データ貼付!E356</f>
        <v>中学男子走幅跳</v>
      </c>
      <c r="E358" s="5">
        <f>データ貼付!G356+ROW()/1000000</f>
        <v>520.00035800000001</v>
      </c>
      <c r="F358" s="5">
        <f t="shared" si="12"/>
        <v>17</v>
      </c>
      <c r="G358" s="5" t="str">
        <f>データ貼付!A356</f>
        <v>フィールド記録会</v>
      </c>
      <c r="H358" s="5" t="str">
        <f>データ貼付!B356</f>
        <v>網走</v>
      </c>
      <c r="I358" s="5">
        <f>データ貼付!C356</f>
        <v>43253</v>
      </c>
      <c r="J358" s="5" t="str">
        <f>データ貼付!F356</f>
        <v>金澤世凪</v>
      </c>
      <c r="K358" s="5">
        <f>データ貼付!G356</f>
        <v>520</v>
      </c>
      <c r="L358" s="5" t="str">
        <f>データ貼付!H356</f>
        <v>決</v>
      </c>
      <c r="M358" s="5" t="str">
        <f>データ貼付!I356</f>
        <v>斜里中</v>
      </c>
      <c r="N358" s="5">
        <f>データ貼付!J356</f>
        <v>1</v>
      </c>
      <c r="O358" s="5">
        <f>データ貼付!K356</f>
        <v>2.5</v>
      </c>
    </row>
    <row r="359" spans="1:15" x14ac:dyDescent="0.15">
      <c r="A359" s="5">
        <v>356</v>
      </c>
      <c r="B359" s="5" t="str">
        <f t="shared" si="11"/>
        <v>高校女子走幅跳4</v>
      </c>
      <c r="C359" s="5" t="str">
        <f>J359&amp;COUNTIF($J$4:J359,J359)</f>
        <v>穴山美来2</v>
      </c>
      <c r="D359" s="5" t="str">
        <f>データ貼付!D357&amp;データ貼付!E357</f>
        <v>高校女子走幅跳</v>
      </c>
      <c r="E359" s="5">
        <f>データ貼付!G357+ROW()/1000000</f>
        <v>468.000359</v>
      </c>
      <c r="F359" s="5">
        <f t="shared" si="12"/>
        <v>4</v>
      </c>
      <c r="G359" s="5" t="str">
        <f>データ貼付!A357</f>
        <v>高体連支部</v>
      </c>
      <c r="H359" s="5" t="str">
        <f>データ貼付!B357</f>
        <v>北見</v>
      </c>
      <c r="I359" s="5">
        <f>データ貼付!C357</f>
        <v>43244</v>
      </c>
      <c r="J359" s="5" t="str">
        <f>データ貼付!F357</f>
        <v>穴山美来</v>
      </c>
      <c r="K359" s="5">
        <f>データ貼付!G357</f>
        <v>468</v>
      </c>
      <c r="L359" s="5" t="str">
        <f>データ貼付!H357</f>
        <v>決</v>
      </c>
      <c r="M359" s="5" t="str">
        <f>データ貼付!I357</f>
        <v>網走桂陽高</v>
      </c>
      <c r="N359" s="5">
        <f>データ貼付!J357</f>
        <v>3</v>
      </c>
      <c r="O359" s="5">
        <f>データ貼付!K357</f>
        <v>2.2999999999999998</v>
      </c>
    </row>
    <row r="360" spans="1:15" x14ac:dyDescent="0.15">
      <c r="A360" s="5">
        <v>357</v>
      </c>
      <c r="B360" s="5" t="str">
        <f t="shared" si="11"/>
        <v>小学女子走幅跳4</v>
      </c>
      <c r="C360" s="5" t="str">
        <f>J360&amp;COUNTIF($J$4:J360,J360)</f>
        <v>穴澤日菜1</v>
      </c>
      <c r="D360" s="5" t="str">
        <f>データ貼付!D358&amp;データ貼付!E358</f>
        <v>小学女子走幅跳</v>
      </c>
      <c r="E360" s="5">
        <f>データ貼付!G358+ROW()/1000000</f>
        <v>393.00036</v>
      </c>
      <c r="F360" s="5">
        <f t="shared" si="12"/>
        <v>4</v>
      </c>
      <c r="G360" s="5" t="str">
        <f>データ貼付!A358</f>
        <v>全道小学予選</v>
      </c>
      <c r="H360" s="5" t="str">
        <f>データ貼付!B358</f>
        <v>北見</v>
      </c>
      <c r="I360" s="5">
        <f>データ貼付!C358</f>
        <v>43268</v>
      </c>
      <c r="J360" s="5" t="str">
        <f>データ貼付!F358</f>
        <v>穴澤日菜</v>
      </c>
      <c r="K360" s="5">
        <f>データ貼付!G358</f>
        <v>393</v>
      </c>
      <c r="L360" s="5" t="str">
        <f>データ貼付!H358</f>
        <v>決</v>
      </c>
      <c r="M360" s="5" t="str">
        <f>データ貼付!I358</f>
        <v>ｵﾎｰﾂｸｷｯｽﾞ</v>
      </c>
      <c r="N360" s="5">
        <f>データ貼付!J358</f>
        <v>6</v>
      </c>
      <c r="O360" s="5">
        <f>データ貼付!K358</f>
        <v>0</v>
      </c>
    </row>
    <row r="361" spans="1:15" x14ac:dyDescent="0.15">
      <c r="A361" s="5">
        <v>358</v>
      </c>
      <c r="B361" s="5" t="str">
        <f t="shared" si="11"/>
        <v>高校男子走幅跳19</v>
      </c>
      <c r="C361" s="5" t="str">
        <f>J361&amp;COUNTIF($J$4:J361,J361)</f>
        <v>原田雲向2</v>
      </c>
      <c r="D361" s="5" t="str">
        <f>データ貼付!D359&amp;データ貼付!E359</f>
        <v>高校男子走幅跳</v>
      </c>
      <c r="E361" s="5">
        <f>データ貼付!G359+ROW()/1000000</f>
        <v>576.000361</v>
      </c>
      <c r="F361" s="5">
        <f t="shared" si="12"/>
        <v>19</v>
      </c>
      <c r="G361" s="5" t="str">
        <f>データ貼付!A359</f>
        <v>高体連新人</v>
      </c>
      <c r="H361" s="5" t="str">
        <f>データ貼付!B359</f>
        <v>網走</v>
      </c>
      <c r="I361" s="5">
        <f>データ貼付!C359</f>
        <v>43336</v>
      </c>
      <c r="J361" s="5" t="str">
        <f>データ貼付!F359</f>
        <v>原田雲向</v>
      </c>
      <c r="K361" s="5">
        <f>データ貼付!G359</f>
        <v>576</v>
      </c>
      <c r="L361" s="5" t="str">
        <f>データ貼付!H359</f>
        <v>決</v>
      </c>
      <c r="M361" s="5" t="str">
        <f>データ貼付!I359</f>
        <v>女満別髙</v>
      </c>
      <c r="N361" s="5">
        <f>データ貼付!J359</f>
        <v>1</v>
      </c>
      <c r="O361" s="5">
        <f>データ貼付!K359</f>
        <v>1.9</v>
      </c>
    </row>
    <row r="362" spans="1:15" x14ac:dyDescent="0.15">
      <c r="A362" s="5">
        <v>359</v>
      </c>
      <c r="B362" s="5" t="str">
        <f t="shared" si="11"/>
        <v>中学女子走幅跳29</v>
      </c>
      <c r="C362" s="5" t="str">
        <f>J362&amp;COUNTIF($J$4:J362,J362)</f>
        <v>原田華奈1</v>
      </c>
      <c r="D362" s="5" t="str">
        <f>データ貼付!D360&amp;データ貼付!E360</f>
        <v>中学女子走幅跳</v>
      </c>
      <c r="E362" s="5">
        <f>データ貼付!G360+ROW()/1000000</f>
        <v>377.000362</v>
      </c>
      <c r="F362" s="5">
        <f t="shared" si="12"/>
        <v>29</v>
      </c>
      <c r="G362" s="5" t="str">
        <f>データ貼付!A360</f>
        <v>フィールド記録会</v>
      </c>
      <c r="H362" s="5" t="str">
        <f>データ貼付!B360</f>
        <v>網走</v>
      </c>
      <c r="I362" s="5">
        <f>データ貼付!C360</f>
        <v>43280</v>
      </c>
      <c r="J362" s="5" t="str">
        <f>データ貼付!F360</f>
        <v>原田華奈</v>
      </c>
      <c r="K362" s="5">
        <f>データ貼付!G360</f>
        <v>377</v>
      </c>
      <c r="L362" s="5" t="str">
        <f>データ貼付!H360</f>
        <v>予</v>
      </c>
      <c r="M362" s="5" t="str">
        <f>データ貼付!I360</f>
        <v>大空女満別中</v>
      </c>
      <c r="N362" s="5">
        <f>データ貼付!J360</f>
        <v>1</v>
      </c>
      <c r="O362" s="5">
        <f>データ貼付!K360</f>
        <v>-0.4</v>
      </c>
    </row>
    <row r="363" spans="1:15" x14ac:dyDescent="0.15">
      <c r="A363" s="5">
        <v>360</v>
      </c>
      <c r="B363" s="5" t="str">
        <f t="shared" si="11"/>
        <v>小学男子走幅跳3</v>
      </c>
      <c r="C363" s="5" t="str">
        <f>J363&amp;COUNTIF($J$4:J363,J363)</f>
        <v>古川哩1</v>
      </c>
      <c r="D363" s="5" t="str">
        <f>データ貼付!D361&amp;データ貼付!E361</f>
        <v>小学男子走幅跳</v>
      </c>
      <c r="E363" s="5">
        <f>データ貼付!G361+ROW()/1000000</f>
        <v>423.00036299999999</v>
      </c>
      <c r="F363" s="5">
        <f t="shared" si="12"/>
        <v>3</v>
      </c>
      <c r="G363" s="5" t="str">
        <f>データ貼付!A361</f>
        <v>全道小学予選</v>
      </c>
      <c r="H363" s="5" t="str">
        <f>データ貼付!B361</f>
        <v>北見</v>
      </c>
      <c r="I363" s="5">
        <f>データ貼付!C361</f>
        <v>43268</v>
      </c>
      <c r="J363" s="5" t="str">
        <f>データ貼付!F361</f>
        <v>古川哩</v>
      </c>
      <c r="K363" s="5">
        <f>データ貼付!G361</f>
        <v>423</v>
      </c>
      <c r="L363" s="5" t="str">
        <f>データ貼付!H361</f>
        <v>決</v>
      </c>
      <c r="M363" s="5" t="str">
        <f>データ貼付!I361</f>
        <v>網走陸上少年団</v>
      </c>
      <c r="N363" s="5">
        <f>データ貼付!J361</f>
        <v>6</v>
      </c>
      <c r="O363" s="5">
        <f>データ貼付!K361</f>
        <v>0</v>
      </c>
    </row>
    <row r="364" spans="1:15" x14ac:dyDescent="0.15">
      <c r="A364" s="5">
        <v>361</v>
      </c>
      <c r="B364" s="5" t="str">
        <f t="shared" si="11"/>
        <v>中学男子走幅跳64</v>
      </c>
      <c r="C364" s="5" t="str">
        <f>J364&amp;COUNTIF($J$4:J364,J364)</f>
        <v>古畑愛斗1</v>
      </c>
      <c r="D364" s="5" t="str">
        <f>データ貼付!D362&amp;データ貼付!E362</f>
        <v>中学男子走幅跳</v>
      </c>
      <c r="E364" s="5">
        <f>データ貼付!G362+ROW()/1000000</f>
        <v>339.00036399999999</v>
      </c>
      <c r="F364" s="5">
        <f t="shared" si="12"/>
        <v>64</v>
      </c>
      <c r="G364" s="5" t="str">
        <f>データ貼付!A362</f>
        <v>記録会第3戦</v>
      </c>
      <c r="H364" s="5" t="str">
        <f>データ貼付!B362</f>
        <v>北見</v>
      </c>
      <c r="I364" s="5">
        <f>データ貼付!C362</f>
        <v>43297</v>
      </c>
      <c r="J364" s="5" t="str">
        <f>データ貼付!F362</f>
        <v>古畑愛斗</v>
      </c>
      <c r="K364" s="5">
        <f>データ貼付!G362</f>
        <v>339</v>
      </c>
      <c r="L364" s="5" t="str">
        <f>データ貼付!H362</f>
        <v>決</v>
      </c>
      <c r="M364" s="5" t="str">
        <f>データ貼付!I362</f>
        <v>北見小泉中</v>
      </c>
      <c r="N364" s="5">
        <f>データ貼付!J362</f>
        <v>1</v>
      </c>
      <c r="O364" s="5">
        <f>データ貼付!K362</f>
        <v>-0.2</v>
      </c>
    </row>
    <row r="365" spans="1:15" x14ac:dyDescent="0.15">
      <c r="A365" s="5">
        <v>362</v>
      </c>
      <c r="B365" s="5" t="str">
        <f t="shared" si="11"/>
        <v>中学女子走幅跳10</v>
      </c>
      <c r="C365" s="5" t="str">
        <f>J365&amp;COUNTIF($J$4:J365,J365)</f>
        <v>後田千春1</v>
      </c>
      <c r="D365" s="5" t="str">
        <f>データ貼付!D363&amp;データ貼付!E363</f>
        <v>中学女子走幅跳</v>
      </c>
      <c r="E365" s="5">
        <f>データ貼付!G363+ROW()/1000000</f>
        <v>422.00036499999999</v>
      </c>
      <c r="F365" s="5">
        <f t="shared" si="12"/>
        <v>10</v>
      </c>
      <c r="G365" s="5" t="str">
        <f>データ貼付!A363</f>
        <v>地区陸上</v>
      </c>
      <c r="H365" s="5" t="str">
        <f>データ貼付!B363</f>
        <v>北見</v>
      </c>
      <c r="I365" s="5">
        <f>データ貼付!C363</f>
        <v>43253</v>
      </c>
      <c r="J365" s="5" t="str">
        <f>データ貼付!F363</f>
        <v>後田千春</v>
      </c>
      <c r="K365" s="5">
        <f>データ貼付!G363</f>
        <v>422</v>
      </c>
      <c r="L365" s="5" t="str">
        <f>データ貼付!H363</f>
        <v>決</v>
      </c>
      <c r="M365" s="5" t="str">
        <f>データ貼付!I363</f>
        <v>網走第四中</v>
      </c>
      <c r="N365" s="5">
        <f>データ貼付!J363</f>
        <v>3</v>
      </c>
      <c r="O365" s="5">
        <f>データ貼付!K363</f>
        <v>-1.2</v>
      </c>
    </row>
    <row r="366" spans="1:15" x14ac:dyDescent="0.15">
      <c r="A366" s="5">
        <v>363</v>
      </c>
      <c r="B366" s="5" t="str">
        <f t="shared" si="11"/>
        <v>高校男子走幅跳21</v>
      </c>
      <c r="C366" s="5" t="str">
        <f>J366&amp;COUNTIF($J$4:J366,J366)</f>
        <v>後田裕太2</v>
      </c>
      <c r="D366" s="5" t="str">
        <f>データ貼付!D364&amp;データ貼付!E364</f>
        <v>高校男子走幅跳</v>
      </c>
      <c r="E366" s="5">
        <f>データ貼付!G364+ROW()/1000000</f>
        <v>563.00036599999999</v>
      </c>
      <c r="F366" s="5">
        <f t="shared" si="12"/>
        <v>21</v>
      </c>
      <c r="G366" s="5" t="str">
        <f>データ貼付!A364</f>
        <v>高体連支部</v>
      </c>
      <c r="H366" s="5" t="str">
        <f>データ貼付!B364</f>
        <v>網走</v>
      </c>
      <c r="I366" s="5">
        <f>データ貼付!C364</f>
        <v>43244</v>
      </c>
      <c r="J366" s="5" t="str">
        <f>データ貼付!F364</f>
        <v>後田裕太</v>
      </c>
      <c r="K366" s="5">
        <f>データ貼付!G364</f>
        <v>563</v>
      </c>
      <c r="L366" s="5" t="str">
        <f>データ貼付!H364</f>
        <v>決</v>
      </c>
      <c r="M366" s="5" t="str">
        <f>データ貼付!I364</f>
        <v>網走桂陽高</v>
      </c>
      <c r="N366" s="5">
        <f>データ貼付!J364</f>
        <v>3</v>
      </c>
      <c r="O366" s="5">
        <f>データ貼付!K364</f>
        <v>-0.8</v>
      </c>
    </row>
    <row r="367" spans="1:15" x14ac:dyDescent="0.15">
      <c r="A367" s="5">
        <v>364</v>
      </c>
      <c r="B367" s="5" t="str">
        <f t="shared" si="11"/>
        <v>小学男子走幅跳1</v>
      </c>
      <c r="C367" s="5" t="str">
        <f>J367&amp;COUNTIF($J$4:J367,J367)</f>
        <v>後藤大輔1</v>
      </c>
      <c r="D367" s="5" t="str">
        <f>データ貼付!D365&amp;データ貼付!E365</f>
        <v>小学男子走幅跳</v>
      </c>
      <c r="E367" s="5">
        <f>データ貼付!G365+ROW()/1000000</f>
        <v>430.00036699999998</v>
      </c>
      <c r="F367" s="5">
        <f t="shared" si="12"/>
        <v>1</v>
      </c>
      <c r="G367" s="5" t="str">
        <f>データ貼付!A365</f>
        <v>全道小学</v>
      </c>
      <c r="H367" s="5" t="str">
        <f>データ貼付!B365</f>
        <v>函館</v>
      </c>
      <c r="I367" s="5">
        <f>データ貼付!C365</f>
        <v>43297</v>
      </c>
      <c r="J367" s="5" t="str">
        <f>データ貼付!F365</f>
        <v>後藤大輔</v>
      </c>
      <c r="K367" s="5">
        <f>データ貼付!G365</f>
        <v>430</v>
      </c>
      <c r="L367" s="5" t="str">
        <f>データ貼付!H365</f>
        <v>決</v>
      </c>
      <c r="M367" s="5" t="str">
        <f>データ貼付!I365</f>
        <v>美幌RC</v>
      </c>
      <c r="N367" s="5">
        <f>データ貼付!J365</f>
        <v>5</v>
      </c>
      <c r="O367" s="5">
        <f>データ貼付!K365</f>
        <v>1.3</v>
      </c>
    </row>
    <row r="368" spans="1:15" x14ac:dyDescent="0.15">
      <c r="A368" s="5">
        <v>365</v>
      </c>
      <c r="B368" s="5" t="str">
        <f t="shared" si="11"/>
        <v>高校男子走幅跳35</v>
      </c>
      <c r="C368" s="5" t="str">
        <f>J368&amp;COUNTIF($J$4:J368,J368)</f>
        <v>後藤優友1</v>
      </c>
      <c r="D368" s="5" t="str">
        <f>データ貼付!D366&amp;データ貼付!E366</f>
        <v>高校男子走幅跳</v>
      </c>
      <c r="E368" s="5">
        <f>データ貼付!G366+ROW()/1000000</f>
        <v>485.00036799999998</v>
      </c>
      <c r="F368" s="5">
        <f t="shared" si="12"/>
        <v>35</v>
      </c>
      <c r="G368" s="5" t="str">
        <f>データ貼付!A366</f>
        <v>記録会第4戦</v>
      </c>
      <c r="H368" s="5" t="str">
        <f>データ貼付!B366</f>
        <v>網走</v>
      </c>
      <c r="I368" s="5">
        <f>データ貼付!C366</f>
        <v>43317</v>
      </c>
      <c r="J368" s="5" t="str">
        <f>データ貼付!F366</f>
        <v>後藤優友</v>
      </c>
      <c r="K368" s="5">
        <f>データ貼付!G366</f>
        <v>485</v>
      </c>
      <c r="L368" s="5" t="str">
        <f>データ貼付!H366</f>
        <v>決</v>
      </c>
      <c r="M368" s="5" t="str">
        <f>データ貼付!I366</f>
        <v>美幌高</v>
      </c>
      <c r="N368" s="5">
        <f>データ貼付!J366</f>
        <v>1</v>
      </c>
      <c r="O368" s="5">
        <f>データ貼付!K366</f>
        <v>-0.5</v>
      </c>
    </row>
    <row r="369" spans="1:15" x14ac:dyDescent="0.15">
      <c r="A369" s="5">
        <v>366</v>
      </c>
      <c r="B369" s="5" t="str">
        <f t="shared" si="11"/>
        <v>中学男子走幅跳50</v>
      </c>
      <c r="C369" s="5" t="str">
        <f>J369&amp;COUNTIF($J$4:J369,J369)</f>
        <v>工藤之雅1</v>
      </c>
      <c r="D369" s="5" t="str">
        <f>データ貼付!D367&amp;データ貼付!E367</f>
        <v>中学男子走幅跳</v>
      </c>
      <c r="E369" s="5">
        <f>データ貼付!G367+ROW()/1000000</f>
        <v>386.00036899999998</v>
      </c>
      <c r="F369" s="5">
        <f t="shared" si="12"/>
        <v>50</v>
      </c>
      <c r="G369" s="5" t="str">
        <f>データ貼付!A367</f>
        <v>中体連新人</v>
      </c>
      <c r="H369" s="5" t="str">
        <f>データ貼付!B367</f>
        <v>網走</v>
      </c>
      <c r="I369" s="5">
        <f>データ貼付!C367</f>
        <v>43336</v>
      </c>
      <c r="J369" s="5" t="str">
        <f>データ貼付!F367</f>
        <v>工藤之雅</v>
      </c>
      <c r="K369" s="5">
        <f>データ貼付!G367</f>
        <v>386</v>
      </c>
      <c r="L369" s="5" t="str">
        <f>データ貼付!H367</f>
        <v>決</v>
      </c>
      <c r="M369" s="5" t="str">
        <f>データ貼付!I367</f>
        <v>北見北中</v>
      </c>
      <c r="N369" s="5">
        <f>データ貼付!J367</f>
        <v>1</v>
      </c>
      <c r="O369" s="5">
        <f>データ貼付!K367</f>
        <v>1.6</v>
      </c>
    </row>
    <row r="370" spans="1:15" x14ac:dyDescent="0.15">
      <c r="A370" s="5">
        <v>367</v>
      </c>
      <c r="B370" s="5" t="str">
        <f t="shared" si="11"/>
        <v>中学男子走幅跳11</v>
      </c>
      <c r="C370" s="5" t="str">
        <f>J370&amp;COUNTIF($J$4:J370,J370)</f>
        <v>荒木颯葵2</v>
      </c>
      <c r="D370" s="5" t="str">
        <f>データ貼付!D368&amp;データ貼付!E368</f>
        <v>中学男子走幅跳</v>
      </c>
      <c r="E370" s="5">
        <f>データ貼付!G368+ROW()/1000000</f>
        <v>535.00036999999998</v>
      </c>
      <c r="F370" s="5">
        <f t="shared" si="12"/>
        <v>11</v>
      </c>
      <c r="G370" s="5" t="str">
        <f>データ貼付!A368</f>
        <v>中体連新人</v>
      </c>
      <c r="H370" s="5" t="str">
        <f>データ貼付!B368</f>
        <v>網走</v>
      </c>
      <c r="I370" s="5">
        <f>データ貼付!C368</f>
        <v>43336</v>
      </c>
      <c r="J370" s="5" t="str">
        <f>データ貼付!F368</f>
        <v>荒木颯葵</v>
      </c>
      <c r="K370" s="5">
        <f>データ貼付!G368</f>
        <v>535</v>
      </c>
      <c r="L370" s="5" t="str">
        <f>データ貼付!H368</f>
        <v>決</v>
      </c>
      <c r="M370" s="5" t="str">
        <f>データ貼付!I368</f>
        <v>北見小泉中</v>
      </c>
      <c r="N370" s="5">
        <f>データ貼付!J368</f>
        <v>2</v>
      </c>
      <c r="O370" s="5">
        <f>データ貼付!K368</f>
        <v>1.4</v>
      </c>
    </row>
    <row r="371" spans="1:15" x14ac:dyDescent="0.15">
      <c r="A371" s="5">
        <v>368</v>
      </c>
      <c r="B371" s="5" t="str">
        <f t="shared" si="11"/>
        <v>小学女子走幅跳27</v>
      </c>
      <c r="C371" s="5" t="str">
        <f>J371&amp;COUNTIF($J$4:J371,J371)</f>
        <v>高橋碧衣1</v>
      </c>
      <c r="D371" s="5" t="str">
        <f>データ貼付!D369&amp;データ貼付!E369</f>
        <v>小学女子走幅跳</v>
      </c>
      <c r="E371" s="5">
        <f>データ貼付!G369+ROW()/1000000</f>
        <v>276.00037099999997</v>
      </c>
      <c r="F371" s="5">
        <f t="shared" si="12"/>
        <v>27</v>
      </c>
      <c r="G371" s="5" t="str">
        <f>データ貼付!A369</f>
        <v>選手権</v>
      </c>
      <c r="H371" s="5" t="str">
        <f>データ貼付!B369</f>
        <v>北見</v>
      </c>
      <c r="I371" s="5">
        <f>データ貼付!C369</f>
        <v>43233</v>
      </c>
      <c r="J371" s="5" t="str">
        <f>データ貼付!F369</f>
        <v>高橋碧衣</v>
      </c>
      <c r="K371" s="5">
        <f>データ貼付!G369</f>
        <v>276</v>
      </c>
      <c r="L371" s="5" t="str">
        <f>データ貼付!H369</f>
        <v>決</v>
      </c>
      <c r="M371" s="5" t="str">
        <f>データ貼付!I369</f>
        <v>常呂陸上少年団</v>
      </c>
      <c r="N371" s="5">
        <f>データ貼付!J369</f>
        <v>4</v>
      </c>
      <c r="O371" s="5">
        <f>データ貼付!K369</f>
        <v>0</v>
      </c>
    </row>
    <row r="372" spans="1:15" x14ac:dyDescent="0.15">
      <c r="A372" s="5">
        <v>369</v>
      </c>
      <c r="B372" s="5" t="str">
        <f t="shared" si="11"/>
        <v>小学女子走幅跳20</v>
      </c>
      <c r="C372" s="5" t="str">
        <f>J372&amp;COUNTIF($J$4:J372,J372)</f>
        <v>高嶋美來1</v>
      </c>
      <c r="D372" s="5" t="str">
        <f>データ貼付!D370&amp;データ貼付!E370</f>
        <v>小学女子走幅跳</v>
      </c>
      <c r="E372" s="5">
        <f>データ貼付!G370+ROW()/1000000</f>
        <v>316.00037200000003</v>
      </c>
      <c r="F372" s="5">
        <f t="shared" si="12"/>
        <v>20</v>
      </c>
      <c r="G372" s="5" t="str">
        <f>データ貼付!A370</f>
        <v>全道小学予選</v>
      </c>
      <c r="H372" s="5" t="str">
        <f>データ貼付!B370</f>
        <v>北見</v>
      </c>
      <c r="I372" s="5">
        <f>データ貼付!C370</f>
        <v>43268</v>
      </c>
      <c r="J372" s="5" t="str">
        <f>データ貼付!F370</f>
        <v>高嶋美來</v>
      </c>
      <c r="K372" s="5">
        <f>データ貼付!G370</f>
        <v>316</v>
      </c>
      <c r="L372" s="5" t="str">
        <f>データ貼付!H370</f>
        <v>決</v>
      </c>
      <c r="M372" s="5" t="str">
        <f>データ貼付!I370</f>
        <v>網走陸上少年団</v>
      </c>
      <c r="N372" s="5">
        <f>データ貼付!J370</f>
        <v>5</v>
      </c>
      <c r="O372" s="5">
        <f>データ貼付!K370</f>
        <v>0</v>
      </c>
    </row>
    <row r="373" spans="1:15" x14ac:dyDescent="0.15">
      <c r="A373" s="5">
        <v>370</v>
      </c>
      <c r="B373" s="5" t="str">
        <f t="shared" si="11"/>
        <v>中学男子走幅跳51</v>
      </c>
      <c r="C373" s="5" t="str">
        <f>J373&amp;COUNTIF($J$4:J373,J373)</f>
        <v>高野羽流1</v>
      </c>
      <c r="D373" s="5" t="str">
        <f>データ貼付!D371&amp;データ貼付!E371</f>
        <v>中学男子走幅跳</v>
      </c>
      <c r="E373" s="5">
        <f>データ貼付!G371+ROW()/1000000</f>
        <v>380.00037300000002</v>
      </c>
      <c r="F373" s="5">
        <f t="shared" si="12"/>
        <v>51</v>
      </c>
      <c r="G373" s="5" t="str">
        <f>データ貼付!A371</f>
        <v>選手権</v>
      </c>
      <c r="H373" s="5" t="str">
        <f>データ貼付!B371</f>
        <v>北見</v>
      </c>
      <c r="I373" s="5">
        <f>データ貼付!C371</f>
        <v>43280</v>
      </c>
      <c r="J373" s="5" t="str">
        <f>データ貼付!F371</f>
        <v>高野羽流</v>
      </c>
      <c r="K373" s="5">
        <f>データ貼付!G371</f>
        <v>380</v>
      </c>
      <c r="L373" s="5" t="str">
        <f>データ貼付!H371</f>
        <v>予</v>
      </c>
      <c r="M373" s="5" t="str">
        <f>データ貼付!I371</f>
        <v>北見南中</v>
      </c>
      <c r="N373" s="5">
        <f>データ貼付!J371</f>
        <v>3</v>
      </c>
      <c r="O373" s="5">
        <f>データ貼付!K371</f>
        <v>0.9</v>
      </c>
    </row>
    <row r="374" spans="1:15" x14ac:dyDescent="0.15">
      <c r="A374" s="5">
        <v>371</v>
      </c>
      <c r="B374" s="5" t="str">
        <f t="shared" si="11"/>
        <v>中学男子走幅跳53</v>
      </c>
      <c r="C374" s="5" t="str">
        <f>J374&amp;COUNTIF($J$4:J374,J374)</f>
        <v>高野宏尚3</v>
      </c>
      <c r="D374" s="5" t="str">
        <f>データ貼付!D372&amp;データ貼付!E372</f>
        <v>中学男子走幅跳</v>
      </c>
      <c r="E374" s="5">
        <f>データ貼付!G372+ROW()/1000000</f>
        <v>378.00037400000002</v>
      </c>
      <c r="F374" s="5">
        <f t="shared" si="12"/>
        <v>53</v>
      </c>
      <c r="G374" s="5" t="str">
        <f>データ貼付!A372</f>
        <v>記録会第1戦</v>
      </c>
      <c r="H374" s="5" t="str">
        <f>データ貼付!B372</f>
        <v>北見</v>
      </c>
      <c r="I374" s="5">
        <f>データ貼付!C372</f>
        <v>43253</v>
      </c>
      <c r="J374" s="5" t="str">
        <f>データ貼付!F372</f>
        <v>高野宏尚</v>
      </c>
      <c r="K374" s="5">
        <f>データ貼付!G372</f>
        <v>378</v>
      </c>
      <c r="L374" s="5" t="str">
        <f>データ貼付!H372</f>
        <v>決</v>
      </c>
      <c r="M374" s="5" t="str">
        <f>データ貼付!I372</f>
        <v>雄武中</v>
      </c>
      <c r="N374" s="5">
        <f>データ貼付!J372</f>
        <v>2</v>
      </c>
      <c r="O374" s="5">
        <f>データ貼付!K372</f>
        <v>2.7</v>
      </c>
    </row>
    <row r="375" spans="1:15" x14ac:dyDescent="0.15">
      <c r="A375" s="5">
        <v>372</v>
      </c>
      <c r="B375" s="5" t="str">
        <f t="shared" si="11"/>
        <v>中学女子走幅跳22</v>
      </c>
      <c r="C375" s="5" t="str">
        <f>J375&amp;COUNTIF($J$4:J375,J375)</f>
        <v>高野夕奈1</v>
      </c>
      <c r="D375" s="5" t="str">
        <f>データ貼付!D373&amp;データ貼付!E373</f>
        <v>中学女子走幅跳</v>
      </c>
      <c r="E375" s="5">
        <f>データ貼付!G373+ROW()/1000000</f>
        <v>393.00037500000002</v>
      </c>
      <c r="F375" s="5">
        <f t="shared" si="12"/>
        <v>22</v>
      </c>
      <c r="G375" s="5" t="str">
        <f>データ貼付!A373</f>
        <v>フィールド記録会</v>
      </c>
      <c r="H375" s="5" t="str">
        <f>データ貼付!B373</f>
        <v>網走</v>
      </c>
      <c r="I375" s="5">
        <f>データ貼付!C373</f>
        <v>43253</v>
      </c>
      <c r="J375" s="5" t="str">
        <f>データ貼付!F373</f>
        <v>高野夕奈</v>
      </c>
      <c r="K375" s="5">
        <f>データ貼付!G373</f>
        <v>393</v>
      </c>
      <c r="L375" s="5" t="str">
        <f>データ貼付!H373</f>
        <v>決</v>
      </c>
      <c r="M375" s="5" t="str">
        <f>データ貼付!I373</f>
        <v>網走第四中</v>
      </c>
      <c r="N375" s="5">
        <f>データ貼付!J373</f>
        <v>2</v>
      </c>
      <c r="O375" s="5">
        <f>データ貼付!K373</f>
        <v>-1.1000000000000001</v>
      </c>
    </row>
    <row r="376" spans="1:15" x14ac:dyDescent="0.15">
      <c r="A376" s="5">
        <v>373</v>
      </c>
      <c r="B376" s="5" t="str">
        <f t="shared" si="11"/>
        <v>高校女子走幅跳15</v>
      </c>
      <c r="C376" s="5" t="str">
        <f>J376&amp;COUNTIF($J$4:J376,J376)</f>
        <v>合田未夢1</v>
      </c>
      <c r="D376" s="5" t="str">
        <f>データ貼付!D374&amp;データ貼付!E374</f>
        <v>高校女子走幅跳</v>
      </c>
      <c r="E376" s="5">
        <f>データ貼付!G374+ROW()/1000000</f>
        <v>351.00037600000002</v>
      </c>
      <c r="F376" s="5">
        <f t="shared" si="12"/>
        <v>15</v>
      </c>
      <c r="G376" s="5" t="str">
        <f>データ貼付!A374</f>
        <v>高体連新人</v>
      </c>
      <c r="H376" s="5" t="str">
        <f>データ貼付!B374</f>
        <v>網走</v>
      </c>
      <c r="I376" s="5">
        <f>データ貼付!C374</f>
        <v>43336</v>
      </c>
      <c r="J376" s="5" t="str">
        <f>データ貼付!F374</f>
        <v>合田未夢</v>
      </c>
      <c r="K376" s="5">
        <f>データ貼付!G374</f>
        <v>351</v>
      </c>
      <c r="L376" s="5" t="str">
        <f>データ貼付!H374</f>
        <v>決</v>
      </c>
      <c r="M376" s="5" t="str">
        <f>データ貼付!I374</f>
        <v>北見北斗髙</v>
      </c>
      <c r="N376" s="5">
        <f>データ貼付!J374</f>
        <v>1</v>
      </c>
      <c r="O376" s="5">
        <f>データ貼付!K374</f>
        <v>1.2</v>
      </c>
    </row>
    <row r="377" spans="1:15" x14ac:dyDescent="0.15">
      <c r="A377" s="5">
        <v>374</v>
      </c>
      <c r="B377" s="5" t="str">
        <f t="shared" si="11"/>
        <v>小学男子走幅跳44</v>
      </c>
      <c r="C377" s="5" t="str">
        <f>J377&amp;COUNTIF($J$4:J377,J377)</f>
        <v>黒宮新太1</v>
      </c>
      <c r="D377" s="5" t="str">
        <f>データ貼付!D375&amp;データ貼付!E375</f>
        <v>小学男子走幅跳</v>
      </c>
      <c r="E377" s="5">
        <f>データ貼付!G375+ROW()/1000000</f>
        <v>295.00037700000001</v>
      </c>
      <c r="F377" s="5">
        <f t="shared" si="12"/>
        <v>44</v>
      </c>
      <c r="G377" s="5" t="str">
        <f>データ貼付!A375</f>
        <v>記録会第1戦</v>
      </c>
      <c r="H377" s="5" t="str">
        <f>データ貼付!B375</f>
        <v>北見</v>
      </c>
      <c r="I377" s="5">
        <f>データ貼付!C375</f>
        <v>43233</v>
      </c>
      <c r="J377" s="5" t="str">
        <f>データ貼付!F375</f>
        <v>黒宮新太</v>
      </c>
      <c r="K377" s="5">
        <f>データ貼付!G375</f>
        <v>295</v>
      </c>
      <c r="L377" s="5" t="str">
        <f>データ貼付!H375</f>
        <v>決</v>
      </c>
      <c r="M377" s="5" t="str">
        <f>データ貼付!I375</f>
        <v>知床斜里RC</v>
      </c>
      <c r="N377" s="5">
        <f>データ貼付!J375</f>
        <v>4</v>
      </c>
      <c r="O377" s="5">
        <f>データ貼付!K375</f>
        <v>0</v>
      </c>
    </row>
    <row r="378" spans="1:15" x14ac:dyDescent="0.15">
      <c r="A378" s="5">
        <v>375</v>
      </c>
      <c r="B378" s="5" t="str">
        <f t="shared" si="11"/>
        <v>中学男子走幅跳44</v>
      </c>
      <c r="C378" s="5" t="str">
        <f>J378&amp;COUNTIF($J$4:J378,J378)</f>
        <v>今野堅斗1</v>
      </c>
      <c r="D378" s="5" t="str">
        <f>データ貼付!D376&amp;データ貼付!E376</f>
        <v>中学男子走幅跳</v>
      </c>
      <c r="E378" s="5">
        <f>データ貼付!G376+ROW()/1000000</f>
        <v>397.00037800000001</v>
      </c>
      <c r="F378" s="5">
        <f t="shared" si="12"/>
        <v>44</v>
      </c>
      <c r="G378" s="5" t="str">
        <f>データ貼付!A376</f>
        <v>フィールド記録会</v>
      </c>
      <c r="H378" s="5" t="str">
        <f>データ貼付!B376</f>
        <v>網走</v>
      </c>
      <c r="I378" s="5">
        <f>データ貼付!C376</f>
        <v>43297</v>
      </c>
      <c r="J378" s="5" t="str">
        <f>データ貼付!F376</f>
        <v>今野堅斗</v>
      </c>
      <c r="K378" s="5">
        <f>データ貼付!G376</f>
        <v>397</v>
      </c>
      <c r="L378" s="5" t="str">
        <f>データ貼付!H376</f>
        <v>決</v>
      </c>
      <c r="M378" s="5" t="str">
        <f>データ貼付!I376</f>
        <v>網走第二中</v>
      </c>
      <c r="N378" s="5">
        <f>データ貼付!J376</f>
        <v>1</v>
      </c>
      <c r="O378" s="5">
        <f>データ貼付!K376</f>
        <v>-0.2</v>
      </c>
    </row>
    <row r="379" spans="1:15" x14ac:dyDescent="0.15">
      <c r="A379" s="5">
        <v>376</v>
      </c>
      <c r="B379" s="5" t="str">
        <f t="shared" si="11"/>
        <v>高校女子走幅跳2</v>
      </c>
      <c r="C379" s="5" t="str">
        <f>J379&amp;COUNTIF($J$4:J379,J379)</f>
        <v>根田りりん2</v>
      </c>
      <c r="D379" s="5" t="str">
        <f>データ貼付!D377&amp;データ貼付!E377</f>
        <v>高校女子走幅跳</v>
      </c>
      <c r="E379" s="5">
        <f>データ貼付!G377+ROW()/1000000</f>
        <v>508.00037900000001</v>
      </c>
      <c r="F379" s="5">
        <f t="shared" si="12"/>
        <v>2</v>
      </c>
      <c r="G379" s="5" t="str">
        <f>データ貼付!A377</f>
        <v>記録会第1戦</v>
      </c>
      <c r="H379" s="5" t="str">
        <f>データ貼付!B377</f>
        <v>網走</v>
      </c>
      <c r="I379" s="5">
        <f>データ貼付!C377</f>
        <v>43219</v>
      </c>
      <c r="J379" s="5" t="str">
        <f>データ貼付!F377</f>
        <v>根田りりん</v>
      </c>
      <c r="K379" s="5">
        <f>データ貼付!G377</f>
        <v>508</v>
      </c>
      <c r="L379" s="5" t="str">
        <f>データ貼付!H377</f>
        <v>決</v>
      </c>
      <c r="M379" s="5" t="str">
        <f>データ貼付!I377</f>
        <v>網走南ヶ丘高</v>
      </c>
      <c r="N379" s="5">
        <f>データ貼付!J377</f>
        <v>2</v>
      </c>
      <c r="O379" s="5">
        <f>データ貼付!K377</f>
        <v>3.1</v>
      </c>
    </row>
    <row r="380" spans="1:15" x14ac:dyDescent="0.15">
      <c r="A380" s="5">
        <v>377</v>
      </c>
      <c r="B380" s="5" t="str">
        <f t="shared" si="11"/>
        <v>中学女子走幅跳28</v>
      </c>
      <c r="C380" s="5" t="str">
        <f>J380&amp;COUNTIF($J$4:J380,J380)</f>
        <v>佐々木華恋1</v>
      </c>
      <c r="D380" s="5" t="str">
        <f>データ貼付!D378&amp;データ貼付!E378</f>
        <v>中学女子走幅跳</v>
      </c>
      <c r="E380" s="5">
        <f>データ貼付!G378+ROW()/1000000</f>
        <v>380.00038000000001</v>
      </c>
      <c r="F380" s="5">
        <f t="shared" si="12"/>
        <v>28</v>
      </c>
      <c r="G380" s="5" t="str">
        <f>データ貼付!A378</f>
        <v>地区陸上</v>
      </c>
      <c r="H380" s="5" t="str">
        <f>データ貼付!B378</f>
        <v>北見</v>
      </c>
      <c r="I380" s="5">
        <f>データ貼付!C378</f>
        <v>43280</v>
      </c>
      <c r="J380" s="5" t="str">
        <f>データ貼付!F378</f>
        <v>佐々木華恋</v>
      </c>
      <c r="K380" s="5">
        <f>データ貼付!G378</f>
        <v>380</v>
      </c>
      <c r="L380" s="5" t="str">
        <f>データ貼付!H378</f>
        <v>予</v>
      </c>
      <c r="M380" s="5" t="str">
        <f>データ貼付!I378</f>
        <v>紋別中</v>
      </c>
      <c r="N380" s="5">
        <f>データ貼付!J378</f>
        <v>2</v>
      </c>
      <c r="O380" s="5">
        <f>データ貼付!K378</f>
        <v>-2.1</v>
      </c>
    </row>
    <row r="381" spans="1:15" x14ac:dyDescent="0.15">
      <c r="A381" s="5">
        <v>378</v>
      </c>
      <c r="B381" s="5" t="str">
        <f t="shared" si="11"/>
        <v>小学男子走幅跳49</v>
      </c>
      <c r="C381" s="5" t="str">
        <f>J381&amp;COUNTIF($J$4:J381,J381)</f>
        <v>佐々木進之介1</v>
      </c>
      <c r="D381" s="5" t="str">
        <f>データ貼付!D379&amp;データ貼付!E379</f>
        <v>小学男子走幅跳</v>
      </c>
      <c r="E381" s="5">
        <f>データ貼付!G379+ROW()/1000000</f>
        <v>266.000381</v>
      </c>
      <c r="F381" s="5">
        <f t="shared" si="12"/>
        <v>49</v>
      </c>
      <c r="G381" s="5" t="str">
        <f>データ貼付!A379</f>
        <v>選手権</v>
      </c>
      <c r="H381" s="5" t="str">
        <f>データ貼付!B379</f>
        <v>北見</v>
      </c>
      <c r="I381" s="5">
        <f>データ貼付!C379</f>
        <v>43233</v>
      </c>
      <c r="J381" s="5" t="str">
        <f>データ貼付!F379</f>
        <v>佐々木進之介</v>
      </c>
      <c r="K381" s="5">
        <f>データ貼付!G379</f>
        <v>266</v>
      </c>
      <c r="L381" s="5" t="str">
        <f>データ貼付!H379</f>
        <v>決</v>
      </c>
      <c r="M381" s="5" t="str">
        <f>データ貼付!I379</f>
        <v>知床斜里RC</v>
      </c>
      <c r="N381" s="5">
        <f>データ貼付!J379</f>
        <v>4</v>
      </c>
      <c r="O381" s="5">
        <f>データ貼付!K379</f>
        <v>0</v>
      </c>
    </row>
    <row r="382" spans="1:15" x14ac:dyDescent="0.15">
      <c r="A382" s="5">
        <v>379</v>
      </c>
      <c r="B382" s="5" t="str">
        <f t="shared" si="11"/>
        <v>中学女子走幅跳33</v>
      </c>
      <c r="C382" s="5" t="str">
        <f>J382&amp;COUNTIF($J$4:J382,J382)</f>
        <v>佐々木楓夏1</v>
      </c>
      <c r="D382" s="5" t="str">
        <f>データ貼付!D380&amp;データ貼付!E380</f>
        <v>中学女子走幅跳</v>
      </c>
      <c r="E382" s="5">
        <f>データ貼付!G380+ROW()/1000000</f>
        <v>361.000382</v>
      </c>
      <c r="F382" s="5">
        <f t="shared" si="12"/>
        <v>33</v>
      </c>
      <c r="G382" s="5" t="str">
        <f>データ貼付!A380</f>
        <v>選手権</v>
      </c>
      <c r="H382" s="5" t="str">
        <f>データ貼付!B380</f>
        <v>北見</v>
      </c>
      <c r="I382" s="5">
        <f>データ貼付!C380</f>
        <v>43232</v>
      </c>
      <c r="J382" s="5" t="str">
        <f>データ貼付!F380</f>
        <v>佐々木楓夏</v>
      </c>
      <c r="K382" s="5">
        <f>データ貼付!G380</f>
        <v>361</v>
      </c>
      <c r="L382" s="5" t="str">
        <f>データ貼付!H380</f>
        <v>決</v>
      </c>
      <c r="M382" s="5" t="str">
        <f>データ貼付!I380</f>
        <v>北見光西中</v>
      </c>
      <c r="N382" s="5">
        <f>データ貼付!J380</f>
        <v>1</v>
      </c>
      <c r="O382" s="5">
        <f>データ貼付!K380</f>
        <v>3.4</v>
      </c>
    </row>
    <row r="383" spans="1:15" x14ac:dyDescent="0.15">
      <c r="A383" s="5">
        <v>380</v>
      </c>
      <c r="B383" s="5" t="str">
        <f t="shared" si="11"/>
        <v>中学女子走幅跳13</v>
      </c>
      <c r="C383" s="5" t="str">
        <f>J383&amp;COUNTIF($J$4:J383,J383)</f>
        <v>佐藤愛夕1</v>
      </c>
      <c r="D383" s="5" t="str">
        <f>データ貼付!D381&amp;データ貼付!E381</f>
        <v>中学女子走幅跳</v>
      </c>
      <c r="E383" s="5">
        <f>データ貼付!G381+ROW()/1000000</f>
        <v>418.000383</v>
      </c>
      <c r="F383" s="5">
        <f t="shared" si="12"/>
        <v>13</v>
      </c>
      <c r="G383" s="5" t="str">
        <f>データ貼付!A381</f>
        <v>地区陸上</v>
      </c>
      <c r="H383" s="5" t="str">
        <f>データ貼付!B381</f>
        <v>北見</v>
      </c>
      <c r="I383" s="5">
        <f>データ貼付!C381</f>
        <v>43253</v>
      </c>
      <c r="J383" s="5" t="str">
        <f>データ貼付!F381</f>
        <v>佐藤愛夕</v>
      </c>
      <c r="K383" s="5">
        <f>データ貼付!G381</f>
        <v>418</v>
      </c>
      <c r="L383" s="5" t="str">
        <f>データ貼付!H381</f>
        <v>決</v>
      </c>
      <c r="M383" s="5" t="str">
        <f>データ貼付!I381</f>
        <v>北見常呂中</v>
      </c>
      <c r="N383" s="5">
        <f>データ貼付!J381</f>
        <v>2</v>
      </c>
      <c r="O383" s="5">
        <f>データ貼付!K381</f>
        <v>-1.6</v>
      </c>
    </row>
    <row r="384" spans="1:15" x14ac:dyDescent="0.15">
      <c r="A384" s="5">
        <v>381</v>
      </c>
      <c r="B384" s="5" t="str">
        <f t="shared" si="11"/>
        <v>中学女子走幅跳46</v>
      </c>
      <c r="C384" s="5" t="str">
        <f>J384&amp;COUNTIF($J$4:J384,J384)</f>
        <v>佐藤愛琉羽1</v>
      </c>
      <c r="D384" s="5" t="str">
        <f>データ貼付!D382&amp;データ貼付!E382</f>
        <v>中学女子走幅跳</v>
      </c>
      <c r="E384" s="5">
        <f>データ貼付!G382+ROW()/1000000</f>
        <v>310.000384</v>
      </c>
      <c r="F384" s="5">
        <f t="shared" si="12"/>
        <v>46</v>
      </c>
      <c r="G384" s="5" t="str">
        <f>データ貼付!A382</f>
        <v>中体連新人</v>
      </c>
      <c r="H384" s="5" t="str">
        <f>データ貼付!B382</f>
        <v>網走</v>
      </c>
      <c r="I384" s="5">
        <f>データ貼付!C382</f>
        <v>43337</v>
      </c>
      <c r="J384" s="5" t="str">
        <f>データ貼付!F382</f>
        <v>佐藤愛琉羽</v>
      </c>
      <c r="K384" s="5">
        <f>データ貼付!G382</f>
        <v>310</v>
      </c>
      <c r="L384" s="5" t="str">
        <f>データ貼付!H382</f>
        <v>決</v>
      </c>
      <c r="M384" s="5" t="str">
        <f>データ貼付!I382</f>
        <v>北見北光中</v>
      </c>
      <c r="N384" s="5">
        <f>データ貼付!J382</f>
        <v>1</v>
      </c>
      <c r="O384" s="5">
        <f>データ貼付!K382</f>
        <v>1</v>
      </c>
    </row>
    <row r="385" spans="1:15" x14ac:dyDescent="0.15">
      <c r="A385" s="5">
        <v>382</v>
      </c>
      <c r="B385" s="5" t="str">
        <f t="shared" si="11"/>
        <v>高校男子走幅跳41</v>
      </c>
      <c r="C385" s="5" t="str">
        <f>J385&amp;COUNTIF($J$4:J385,J385)</f>
        <v>佐藤一希3</v>
      </c>
      <c r="D385" s="5" t="str">
        <f>データ貼付!D383&amp;データ貼付!E383</f>
        <v>高校男子走幅跳</v>
      </c>
      <c r="E385" s="5">
        <f>データ貼付!G383+ROW()/1000000</f>
        <v>432.00038499999999</v>
      </c>
      <c r="F385" s="5">
        <f t="shared" si="12"/>
        <v>41</v>
      </c>
      <c r="G385" s="5" t="str">
        <f>データ貼付!A383</f>
        <v>高体連新人</v>
      </c>
      <c r="H385" s="5" t="str">
        <f>データ貼付!B383</f>
        <v>網走</v>
      </c>
      <c r="I385" s="5">
        <f>データ貼付!C383</f>
        <v>43336</v>
      </c>
      <c r="J385" s="5" t="str">
        <f>データ貼付!F383</f>
        <v>佐藤一希</v>
      </c>
      <c r="K385" s="5">
        <f>データ貼付!G383</f>
        <v>432</v>
      </c>
      <c r="L385" s="5" t="str">
        <f>データ貼付!H383</f>
        <v>決</v>
      </c>
      <c r="M385" s="5" t="str">
        <f>データ貼付!I383</f>
        <v>清里髙</v>
      </c>
      <c r="N385" s="5">
        <f>データ貼付!J383</f>
        <v>1</v>
      </c>
      <c r="O385" s="5">
        <f>データ貼付!K383</f>
        <v>2.2000000000000002</v>
      </c>
    </row>
    <row r="386" spans="1:15" x14ac:dyDescent="0.15">
      <c r="A386" s="5">
        <v>383</v>
      </c>
      <c r="B386" s="5" t="str">
        <f t="shared" si="11"/>
        <v>小学男子走幅跳14</v>
      </c>
      <c r="C386" s="5" t="str">
        <f>J386&amp;COUNTIF($J$4:J386,J386)</f>
        <v>佐藤世志明1</v>
      </c>
      <c r="D386" s="5" t="str">
        <f>データ貼付!D384&amp;データ貼付!E384</f>
        <v>小学男子走幅跳</v>
      </c>
      <c r="E386" s="5">
        <f>データ貼付!G384+ROW()/1000000</f>
        <v>350.00038599999999</v>
      </c>
      <c r="F386" s="5">
        <f t="shared" si="12"/>
        <v>14</v>
      </c>
      <c r="G386" s="5" t="str">
        <f>データ貼付!A384</f>
        <v>全道小学予選</v>
      </c>
      <c r="H386" s="5" t="str">
        <f>データ貼付!B384</f>
        <v>北見</v>
      </c>
      <c r="I386" s="5">
        <f>データ貼付!C384</f>
        <v>43268</v>
      </c>
      <c r="J386" s="5" t="str">
        <f>データ貼付!F384</f>
        <v>佐藤世志明</v>
      </c>
      <c r="K386" s="5">
        <f>データ貼付!G384</f>
        <v>350</v>
      </c>
      <c r="L386" s="5" t="str">
        <f>データ貼付!H384</f>
        <v>決</v>
      </c>
      <c r="M386" s="5" t="str">
        <f>データ貼付!I384</f>
        <v>知床斜里RC</v>
      </c>
      <c r="N386" s="5">
        <f>データ貼付!J384</f>
        <v>5</v>
      </c>
      <c r="O386" s="5">
        <f>データ貼付!K384</f>
        <v>0</v>
      </c>
    </row>
    <row r="387" spans="1:15" x14ac:dyDescent="0.15">
      <c r="A387" s="5">
        <v>384</v>
      </c>
      <c r="B387" s="5" t="str">
        <f t="shared" si="11"/>
        <v>高校男子走幅跳18</v>
      </c>
      <c r="C387" s="5" t="str">
        <f>J387&amp;COUNTIF($J$4:J387,J387)</f>
        <v>佐藤大晟1</v>
      </c>
      <c r="D387" s="5" t="str">
        <f>データ貼付!D385&amp;データ貼付!E385</f>
        <v>高校男子走幅跳</v>
      </c>
      <c r="E387" s="5">
        <f>データ貼付!G385+ROW()/1000000</f>
        <v>576.00038700000005</v>
      </c>
      <c r="F387" s="5">
        <f t="shared" si="12"/>
        <v>18</v>
      </c>
      <c r="G387" s="5" t="str">
        <f>データ貼付!A385</f>
        <v>記録会第1戦</v>
      </c>
      <c r="H387" s="5" t="str">
        <f>データ貼付!B385</f>
        <v>北見</v>
      </c>
      <c r="I387" s="5">
        <f>データ貼付!C385</f>
        <v>43233</v>
      </c>
      <c r="J387" s="5" t="str">
        <f>データ貼付!F385</f>
        <v>佐藤大晟</v>
      </c>
      <c r="K387" s="5">
        <f>データ貼付!G385</f>
        <v>576</v>
      </c>
      <c r="L387" s="5" t="str">
        <f>データ貼付!H385</f>
        <v>決</v>
      </c>
      <c r="M387" s="5" t="str">
        <f>データ貼付!I385</f>
        <v>紋別高</v>
      </c>
      <c r="N387" s="5">
        <f>データ貼付!J385</f>
        <v>3</v>
      </c>
      <c r="O387" s="5">
        <f>データ貼付!K385</f>
        <v>1.2</v>
      </c>
    </row>
    <row r="388" spans="1:15" x14ac:dyDescent="0.15">
      <c r="A388" s="5">
        <v>385</v>
      </c>
      <c r="B388" s="5" t="str">
        <f t="shared" si="11"/>
        <v>中学女子走幅跳21</v>
      </c>
      <c r="C388" s="5" t="str">
        <f>J388&amp;COUNTIF($J$4:J388,J388)</f>
        <v>佐伯涼子1</v>
      </c>
      <c r="D388" s="5" t="str">
        <f>データ貼付!D386&amp;データ貼付!E386</f>
        <v>中学女子走幅跳</v>
      </c>
      <c r="E388" s="5">
        <f>データ貼付!G386+ROW()/1000000</f>
        <v>397.00038799999999</v>
      </c>
      <c r="F388" s="5">
        <f t="shared" si="12"/>
        <v>21</v>
      </c>
      <c r="G388" s="5" t="str">
        <f>データ貼付!A386</f>
        <v>記録会第1戦</v>
      </c>
      <c r="H388" s="5" t="str">
        <f>データ貼付!B386</f>
        <v>北見</v>
      </c>
      <c r="I388" s="5">
        <f>データ貼付!C386</f>
        <v>43280</v>
      </c>
      <c r="J388" s="5" t="str">
        <f>データ貼付!F386</f>
        <v>佐伯涼子</v>
      </c>
      <c r="K388" s="5">
        <f>データ貼付!G386</f>
        <v>397</v>
      </c>
      <c r="L388" s="5" t="str">
        <f>データ貼付!H386</f>
        <v>予</v>
      </c>
      <c r="M388" s="5" t="str">
        <f>データ貼付!I386</f>
        <v>北見南中</v>
      </c>
      <c r="N388" s="5">
        <f>データ貼付!J386</f>
        <v>1</v>
      </c>
      <c r="O388" s="5">
        <f>データ貼付!K386</f>
        <v>1.1000000000000001</v>
      </c>
    </row>
    <row r="389" spans="1:15" x14ac:dyDescent="0.15">
      <c r="A389" s="5">
        <v>386</v>
      </c>
      <c r="B389" s="5" t="str">
        <f t="shared" ref="B389:B452" si="13">D389&amp;F389</f>
        <v>中学男子走幅跳28</v>
      </c>
      <c r="C389" s="5" t="str">
        <f>J389&amp;COUNTIF($J$4:J389,J389)</f>
        <v>佐野巧1</v>
      </c>
      <c r="D389" s="5" t="str">
        <f>データ貼付!D387&amp;データ貼付!E387</f>
        <v>中学男子走幅跳</v>
      </c>
      <c r="E389" s="5">
        <f>データ貼付!G387+ROW()/1000000</f>
        <v>457.00038899999998</v>
      </c>
      <c r="F389" s="5">
        <f t="shared" ref="F389:F452" si="14">SUMPRODUCT(($D$4:$D$999=D389)*($E$4:$E$999&gt;E389))+1</f>
        <v>28</v>
      </c>
      <c r="G389" s="5" t="str">
        <f>データ貼付!A387</f>
        <v>選手権</v>
      </c>
      <c r="H389" s="5" t="str">
        <f>データ貼付!B387</f>
        <v>北見</v>
      </c>
      <c r="I389" s="5">
        <f>データ貼付!C387</f>
        <v>43280</v>
      </c>
      <c r="J389" s="5" t="str">
        <f>データ貼付!F387</f>
        <v>佐野巧</v>
      </c>
      <c r="K389" s="5">
        <f>データ貼付!G387</f>
        <v>457</v>
      </c>
      <c r="L389" s="5" t="str">
        <f>データ貼付!H387</f>
        <v>予</v>
      </c>
      <c r="M389" s="5" t="str">
        <f>データ貼付!I387</f>
        <v>斜里中</v>
      </c>
      <c r="N389" s="5">
        <f>データ貼付!J387</f>
        <v>2</v>
      </c>
      <c r="O389" s="5">
        <f>データ貼付!K387</f>
        <v>1</v>
      </c>
    </row>
    <row r="390" spans="1:15" x14ac:dyDescent="0.15">
      <c r="A390" s="5">
        <v>387</v>
      </c>
      <c r="B390" s="5" t="str">
        <f t="shared" si="13"/>
        <v>小学男子走幅跳21</v>
      </c>
      <c r="C390" s="5" t="str">
        <f>J390&amp;COUNTIF($J$4:J390,J390)</f>
        <v>佐野氷佳流1</v>
      </c>
      <c r="D390" s="5" t="str">
        <f>データ貼付!D388&amp;データ貼付!E388</f>
        <v>小学男子走幅跳</v>
      </c>
      <c r="E390" s="5">
        <f>データ貼付!G388+ROW()/1000000</f>
        <v>337.00038999999998</v>
      </c>
      <c r="F390" s="5">
        <f t="shared" si="14"/>
        <v>21</v>
      </c>
      <c r="G390" s="5" t="str">
        <f>データ貼付!A388</f>
        <v>フィールド記録会</v>
      </c>
      <c r="H390" s="5" t="str">
        <f>データ貼付!B388</f>
        <v>網走</v>
      </c>
      <c r="I390" s="5">
        <f>データ貼付!C388</f>
        <v>43233</v>
      </c>
      <c r="J390" s="5" t="str">
        <f>データ貼付!F388</f>
        <v>佐野氷佳流</v>
      </c>
      <c r="K390" s="5">
        <f>データ貼付!G388</f>
        <v>337</v>
      </c>
      <c r="L390" s="5" t="str">
        <f>データ貼付!H388</f>
        <v>決</v>
      </c>
      <c r="M390" s="5" t="str">
        <f>データ貼付!I388</f>
        <v>知床斜里RC</v>
      </c>
      <c r="N390" s="5">
        <f>データ貼付!J388</f>
        <v>4</v>
      </c>
      <c r="O390" s="5">
        <f>データ貼付!K388</f>
        <v>0</v>
      </c>
    </row>
    <row r="391" spans="1:15" x14ac:dyDescent="0.15">
      <c r="A391" s="5">
        <v>388</v>
      </c>
      <c r="B391" s="5" t="str">
        <f t="shared" si="13"/>
        <v>小学男子走幅跳23</v>
      </c>
      <c r="C391" s="5" t="str">
        <f>J391&amp;COUNTIF($J$4:J391,J391)</f>
        <v>斎藤快晴1</v>
      </c>
      <c r="D391" s="5" t="str">
        <f>データ貼付!D389&amp;データ貼付!E389</f>
        <v>小学男子走幅跳</v>
      </c>
      <c r="E391" s="5">
        <f>データ貼付!G389+ROW()/1000000</f>
        <v>332.00039099999998</v>
      </c>
      <c r="F391" s="5">
        <f t="shared" si="14"/>
        <v>23</v>
      </c>
      <c r="G391" s="5" t="str">
        <f>データ貼付!A389</f>
        <v>全道小学予選</v>
      </c>
      <c r="H391" s="5" t="str">
        <f>データ貼付!B389</f>
        <v>北見</v>
      </c>
      <c r="I391" s="5">
        <f>データ貼付!C389</f>
        <v>43268</v>
      </c>
      <c r="J391" s="5" t="str">
        <f>データ貼付!F389</f>
        <v>斎藤快晴</v>
      </c>
      <c r="K391" s="5">
        <f>データ貼付!G389</f>
        <v>332</v>
      </c>
      <c r="L391" s="5" t="str">
        <f>データ貼付!H389</f>
        <v>決</v>
      </c>
      <c r="M391" s="5" t="str">
        <f>データ貼付!I389</f>
        <v>常呂陸上少年団</v>
      </c>
      <c r="N391" s="5">
        <f>データ貼付!J389</f>
        <v>5</v>
      </c>
      <c r="O391" s="5">
        <f>データ貼付!K389</f>
        <v>0</v>
      </c>
    </row>
    <row r="392" spans="1:15" x14ac:dyDescent="0.15">
      <c r="A392" s="5">
        <v>389</v>
      </c>
      <c r="B392" s="5" t="str">
        <f t="shared" si="13"/>
        <v>一般女子走幅跳1</v>
      </c>
      <c r="C392" s="5" t="str">
        <f>J392&amp;COUNTIF($J$4:J392,J392)</f>
        <v>坂口愛2</v>
      </c>
      <c r="D392" s="5" t="str">
        <f>データ貼付!D390&amp;データ貼付!E390</f>
        <v>一般女子走幅跳</v>
      </c>
      <c r="E392" s="5">
        <f>データ貼付!G390+ROW()/1000000</f>
        <v>478.00039199999998</v>
      </c>
      <c r="F392" s="5">
        <f t="shared" si="14"/>
        <v>1</v>
      </c>
      <c r="G392" s="5" t="str">
        <f>データ貼付!A390</f>
        <v>フィールド記録会</v>
      </c>
      <c r="H392" s="5" t="str">
        <f>データ貼付!B390</f>
        <v>網走</v>
      </c>
      <c r="I392" s="5">
        <f>データ貼付!C390</f>
        <v>43226</v>
      </c>
      <c r="J392" s="5" t="str">
        <f>データ貼付!F390</f>
        <v>坂口愛</v>
      </c>
      <c r="K392" s="5">
        <f>データ貼付!G390</f>
        <v>478</v>
      </c>
      <c r="L392" s="5" t="str">
        <f>データ貼付!H390</f>
        <v>決</v>
      </c>
      <c r="M392" s="5" t="str">
        <f>データ貼付!I390</f>
        <v>ﾒﾃﾞｨｶﾙｽﾎﾟｰﾂ専門学校</v>
      </c>
      <c r="N392" s="5" t="str">
        <f>データ貼付!J390</f>
        <v>般</v>
      </c>
      <c r="O392" s="5">
        <f>データ貼付!K390</f>
        <v>3.4</v>
      </c>
    </row>
    <row r="393" spans="1:15" x14ac:dyDescent="0.15">
      <c r="A393" s="5">
        <v>390</v>
      </c>
      <c r="B393" s="5" t="str">
        <f t="shared" si="13"/>
        <v>中学男子走幅跳39</v>
      </c>
      <c r="C393" s="5" t="str">
        <f>J393&amp;COUNTIF($J$4:J393,J393)</f>
        <v>坂野綾圭泉1</v>
      </c>
      <c r="D393" s="5" t="str">
        <f>データ貼付!D391&amp;データ貼付!E391</f>
        <v>中学男子走幅跳</v>
      </c>
      <c r="E393" s="5">
        <f>データ貼付!G391+ROW()/1000000</f>
        <v>416.00039299999997</v>
      </c>
      <c r="F393" s="5">
        <f t="shared" si="14"/>
        <v>39</v>
      </c>
      <c r="G393" s="5" t="str">
        <f>データ貼付!A391</f>
        <v>通信陸上</v>
      </c>
      <c r="H393" s="5" t="str">
        <f>データ貼付!B391</f>
        <v>網走</v>
      </c>
      <c r="I393" s="5">
        <f>データ貼付!C391</f>
        <v>43219</v>
      </c>
      <c r="J393" s="5" t="str">
        <f>データ貼付!F391</f>
        <v>坂野綾圭泉</v>
      </c>
      <c r="K393" s="5">
        <f>データ貼付!G391</f>
        <v>416</v>
      </c>
      <c r="L393" s="5" t="str">
        <f>データ貼付!H391</f>
        <v>決</v>
      </c>
      <c r="M393" s="5" t="str">
        <f>データ貼付!I391</f>
        <v>斜里中</v>
      </c>
      <c r="N393" s="5">
        <f>データ貼付!J391</f>
        <v>2</v>
      </c>
      <c r="O393" s="5">
        <f>データ貼付!K391</f>
        <v>1.6</v>
      </c>
    </row>
    <row r="394" spans="1:15" x14ac:dyDescent="0.15">
      <c r="A394" s="5">
        <v>391</v>
      </c>
      <c r="B394" s="5" t="str">
        <f t="shared" si="13"/>
        <v>中学男子走幅跳61</v>
      </c>
      <c r="C394" s="5" t="str">
        <f>J394&amp;COUNTIF($J$4:J394,J394)</f>
        <v>笹原煌一朗1</v>
      </c>
      <c r="D394" s="5" t="str">
        <f>データ貼付!D392&amp;データ貼付!E392</f>
        <v>中学男子走幅跳</v>
      </c>
      <c r="E394" s="5">
        <f>データ貼付!G392+ROW()/1000000</f>
        <v>355.00039400000003</v>
      </c>
      <c r="F394" s="5">
        <f t="shared" si="14"/>
        <v>61</v>
      </c>
      <c r="G394" s="5" t="str">
        <f>データ貼付!A392</f>
        <v>中体連新人</v>
      </c>
      <c r="H394" s="5" t="str">
        <f>データ貼付!B392</f>
        <v>網走</v>
      </c>
      <c r="I394" s="5">
        <f>データ貼付!C392</f>
        <v>43336</v>
      </c>
      <c r="J394" s="5" t="str">
        <f>データ貼付!F392</f>
        <v>笹原煌一朗</v>
      </c>
      <c r="K394" s="5">
        <f>データ貼付!G392</f>
        <v>355</v>
      </c>
      <c r="L394" s="5" t="str">
        <f>データ貼付!H392</f>
        <v>決</v>
      </c>
      <c r="M394" s="5" t="str">
        <f>データ貼付!I392</f>
        <v>遠軽中</v>
      </c>
      <c r="N394" s="5">
        <f>データ貼付!J392</f>
        <v>1</v>
      </c>
      <c r="O394" s="5">
        <f>データ貼付!K392</f>
        <v>2.2000000000000002</v>
      </c>
    </row>
    <row r="395" spans="1:15" x14ac:dyDescent="0.15">
      <c r="A395" s="5">
        <v>392</v>
      </c>
      <c r="B395" s="5" t="str">
        <f t="shared" si="13"/>
        <v>中学女子走幅跳39</v>
      </c>
      <c r="C395" s="5" t="str">
        <f>J395&amp;COUNTIF($J$4:J395,J395)</f>
        <v>山口佳瑛1</v>
      </c>
      <c r="D395" s="5" t="str">
        <f>データ貼付!D393&amp;データ貼付!E393</f>
        <v>中学女子走幅跳</v>
      </c>
      <c r="E395" s="5">
        <f>データ貼付!G393+ROW()/1000000</f>
        <v>340.00039500000003</v>
      </c>
      <c r="F395" s="5">
        <f t="shared" si="14"/>
        <v>39</v>
      </c>
      <c r="G395" s="5" t="str">
        <f>データ貼付!A393</f>
        <v>記録会第3戦</v>
      </c>
      <c r="H395" s="5" t="str">
        <f>データ貼付!B393</f>
        <v>北見</v>
      </c>
      <c r="I395" s="5">
        <f>データ貼付!C393</f>
        <v>43297</v>
      </c>
      <c r="J395" s="5" t="str">
        <f>データ貼付!F393</f>
        <v>山口佳瑛</v>
      </c>
      <c r="K395" s="5">
        <f>データ貼付!G393</f>
        <v>340</v>
      </c>
      <c r="L395" s="5" t="str">
        <f>データ貼付!H393</f>
        <v>決</v>
      </c>
      <c r="M395" s="5" t="str">
        <f>データ貼付!I393</f>
        <v>北見小泉中</v>
      </c>
      <c r="N395" s="5">
        <f>データ貼付!J393</f>
        <v>1</v>
      </c>
      <c r="O395" s="5">
        <f>データ貼付!K393</f>
        <v>0.3</v>
      </c>
    </row>
    <row r="396" spans="1:15" x14ac:dyDescent="0.15">
      <c r="A396" s="5">
        <v>393</v>
      </c>
      <c r="B396" s="5" t="str">
        <f t="shared" si="13"/>
        <v>中学男子走幅跳37</v>
      </c>
      <c r="C396" s="5" t="str">
        <f>J396&amp;COUNTIF($J$4:J396,J396)</f>
        <v>山崎幸希1</v>
      </c>
      <c r="D396" s="5" t="str">
        <f>データ貼付!D394&amp;データ貼付!E394</f>
        <v>中学男子走幅跳</v>
      </c>
      <c r="E396" s="5">
        <f>データ貼付!G394+ROW()/1000000</f>
        <v>419.00039600000002</v>
      </c>
      <c r="F396" s="5">
        <f t="shared" si="14"/>
        <v>37</v>
      </c>
      <c r="G396" s="5" t="str">
        <f>データ貼付!A394</f>
        <v>選手権</v>
      </c>
      <c r="H396" s="5" t="str">
        <f>データ貼付!B394</f>
        <v>北見</v>
      </c>
      <c r="I396" s="5">
        <f>データ貼付!C394</f>
        <v>43297</v>
      </c>
      <c r="J396" s="5" t="str">
        <f>データ貼付!F394</f>
        <v>山崎幸希</v>
      </c>
      <c r="K396" s="5">
        <f>データ貼付!G394</f>
        <v>419</v>
      </c>
      <c r="L396" s="5" t="str">
        <f>データ貼付!H394</f>
        <v>決</v>
      </c>
      <c r="M396" s="5" t="str">
        <f>データ貼付!I394</f>
        <v>斜里中</v>
      </c>
      <c r="N396" s="5">
        <f>データ貼付!J394</f>
        <v>1</v>
      </c>
      <c r="O396" s="5">
        <f>データ貼付!K394</f>
        <v>-1.1000000000000001</v>
      </c>
    </row>
    <row r="397" spans="1:15" x14ac:dyDescent="0.15">
      <c r="A397" s="5">
        <v>394</v>
      </c>
      <c r="B397" s="5" t="str">
        <f t="shared" si="13"/>
        <v>高校女子走幅跳14</v>
      </c>
      <c r="C397" s="5" t="str">
        <f>J397&amp;COUNTIF($J$4:J397,J397)</f>
        <v>山田愛海1</v>
      </c>
      <c r="D397" s="5" t="str">
        <f>データ貼付!D395&amp;データ貼付!E395</f>
        <v>高校女子走幅跳</v>
      </c>
      <c r="E397" s="5">
        <f>データ貼付!G395+ROW()/1000000</f>
        <v>396.00039700000002</v>
      </c>
      <c r="F397" s="5">
        <f t="shared" si="14"/>
        <v>14</v>
      </c>
      <c r="G397" s="5" t="str">
        <f>データ貼付!A395</f>
        <v>選手権</v>
      </c>
      <c r="H397" s="5" t="str">
        <f>データ貼付!B395</f>
        <v>北見</v>
      </c>
      <c r="I397" s="5">
        <f>データ貼付!C395</f>
        <v>43244</v>
      </c>
      <c r="J397" s="5" t="str">
        <f>データ貼付!F395</f>
        <v>山田愛海</v>
      </c>
      <c r="K397" s="5">
        <f>データ貼付!G395</f>
        <v>396</v>
      </c>
      <c r="L397" s="5" t="str">
        <f>データ貼付!H395</f>
        <v>決</v>
      </c>
      <c r="M397" s="5" t="str">
        <f>データ貼付!I395</f>
        <v>北見藤高</v>
      </c>
      <c r="N397" s="5">
        <f>データ貼付!J395</f>
        <v>1</v>
      </c>
      <c r="O397" s="5">
        <f>データ貼付!K395</f>
        <v>-1.4</v>
      </c>
    </row>
    <row r="398" spans="1:15" x14ac:dyDescent="0.15">
      <c r="A398" s="5">
        <v>395</v>
      </c>
      <c r="B398" s="5" t="str">
        <f t="shared" si="13"/>
        <v>小学女子走幅跳23</v>
      </c>
      <c r="C398" s="5" t="str">
        <f>J398&amp;COUNTIF($J$4:J398,J398)</f>
        <v>山内一紗1</v>
      </c>
      <c r="D398" s="5" t="str">
        <f>データ貼付!D396&amp;データ貼付!E396</f>
        <v>小学女子走幅跳</v>
      </c>
      <c r="E398" s="5">
        <f>データ貼付!G396+ROW()/1000000</f>
        <v>307.00039800000002</v>
      </c>
      <c r="F398" s="5">
        <f t="shared" si="14"/>
        <v>23</v>
      </c>
      <c r="G398" s="5" t="str">
        <f>データ貼付!A396</f>
        <v>フィールド記録会</v>
      </c>
      <c r="H398" s="5" t="str">
        <f>データ貼付!B396</f>
        <v>網走</v>
      </c>
      <c r="I398" s="5">
        <f>データ貼付!C396</f>
        <v>43233</v>
      </c>
      <c r="J398" s="5" t="str">
        <f>データ貼付!F396</f>
        <v>山内一紗</v>
      </c>
      <c r="K398" s="5">
        <f>データ貼付!G396</f>
        <v>307</v>
      </c>
      <c r="L398" s="5" t="str">
        <f>データ貼付!H396</f>
        <v>決</v>
      </c>
      <c r="M398" s="5" t="str">
        <f>データ貼付!I396</f>
        <v>訓子府陸上少年団</v>
      </c>
      <c r="N398" s="5">
        <f>データ貼付!J396</f>
        <v>5</v>
      </c>
      <c r="O398" s="5">
        <f>データ貼付!K396</f>
        <v>0</v>
      </c>
    </row>
    <row r="399" spans="1:15" x14ac:dyDescent="0.15">
      <c r="A399" s="5">
        <v>396</v>
      </c>
      <c r="B399" s="5" t="str">
        <f t="shared" si="13"/>
        <v>中学男子走幅跳62</v>
      </c>
      <c r="C399" s="5" t="str">
        <f>J399&amp;COUNTIF($J$4:J399,J399)</f>
        <v>山本銀士郎1</v>
      </c>
      <c r="D399" s="5" t="str">
        <f>データ貼付!D397&amp;データ貼付!E397</f>
        <v>中学男子走幅跳</v>
      </c>
      <c r="E399" s="5">
        <f>データ貼付!G397+ROW()/1000000</f>
        <v>354.00039900000002</v>
      </c>
      <c r="F399" s="5">
        <f t="shared" si="14"/>
        <v>62</v>
      </c>
      <c r="G399" s="5" t="str">
        <f>データ貼付!A397</f>
        <v>地区陸上</v>
      </c>
      <c r="H399" s="5" t="str">
        <f>データ貼付!B397</f>
        <v>北見</v>
      </c>
      <c r="I399" s="5">
        <f>データ貼付!C397</f>
        <v>43266</v>
      </c>
      <c r="J399" s="5" t="str">
        <f>データ貼付!F397</f>
        <v>山本銀士郎</v>
      </c>
      <c r="K399" s="5">
        <f>データ貼付!G397</f>
        <v>354</v>
      </c>
      <c r="L399" s="5" t="str">
        <f>データ貼付!H397</f>
        <v>予</v>
      </c>
      <c r="M399" s="5" t="str">
        <f>データ貼付!I397</f>
        <v>網走第一中</v>
      </c>
      <c r="N399" s="5">
        <f>データ貼付!J397</f>
        <v>1</v>
      </c>
      <c r="O399" s="5">
        <f>データ貼付!K397</f>
        <v>1.9</v>
      </c>
    </row>
    <row r="400" spans="1:15" x14ac:dyDescent="0.15">
      <c r="A400" s="5">
        <v>397</v>
      </c>
      <c r="B400" s="5" t="str">
        <f t="shared" si="13"/>
        <v>小学男子走幅跳37</v>
      </c>
      <c r="C400" s="5" t="str">
        <f>J400&amp;COUNTIF($J$4:J400,J400)</f>
        <v>山本耕四朗1</v>
      </c>
      <c r="D400" s="5" t="str">
        <f>データ貼付!D398&amp;データ貼付!E398</f>
        <v>小学男子走幅跳</v>
      </c>
      <c r="E400" s="5">
        <f>データ貼付!G398+ROW()/1000000</f>
        <v>312.00040000000001</v>
      </c>
      <c r="F400" s="5">
        <f t="shared" si="14"/>
        <v>37</v>
      </c>
      <c r="G400" s="5" t="str">
        <f>データ貼付!A398</f>
        <v>フィールド記録会</v>
      </c>
      <c r="H400" s="5" t="str">
        <f>データ貼付!B398</f>
        <v>網走</v>
      </c>
      <c r="I400" s="5">
        <f>データ貼付!C398</f>
        <v>43233</v>
      </c>
      <c r="J400" s="5" t="str">
        <f>データ貼付!F398</f>
        <v>山本耕四朗</v>
      </c>
      <c r="K400" s="5">
        <f>データ貼付!G398</f>
        <v>312</v>
      </c>
      <c r="L400" s="5" t="str">
        <f>データ貼付!H398</f>
        <v>決</v>
      </c>
      <c r="M400" s="5" t="str">
        <f>データ貼付!I398</f>
        <v>ｵﾎｰﾂｸACｼﾞｭﾆｱ</v>
      </c>
      <c r="N400" s="5">
        <f>データ貼付!J398</f>
        <v>4</v>
      </c>
      <c r="O400" s="5">
        <f>データ貼付!K398</f>
        <v>0</v>
      </c>
    </row>
    <row r="401" spans="1:15" x14ac:dyDescent="0.15">
      <c r="A401" s="5">
        <v>398</v>
      </c>
      <c r="B401" s="5" t="str">
        <f t="shared" si="13"/>
        <v>小学男子走幅跳30</v>
      </c>
      <c r="C401" s="5" t="str">
        <f>J401&amp;COUNTIF($J$4:J401,J401)</f>
        <v>山本耕四郎2</v>
      </c>
      <c r="D401" s="5" t="str">
        <f>データ貼付!D399&amp;データ貼付!E399</f>
        <v>小学男子走幅跳</v>
      </c>
      <c r="E401" s="5">
        <f>データ貼付!G399+ROW()/1000000</f>
        <v>324.00040100000001</v>
      </c>
      <c r="F401" s="5">
        <f t="shared" si="14"/>
        <v>30</v>
      </c>
      <c r="G401" s="5" t="str">
        <f>データ貼付!A399</f>
        <v>全道小学予選</v>
      </c>
      <c r="H401" s="5" t="str">
        <f>データ貼付!B399</f>
        <v>北見</v>
      </c>
      <c r="I401" s="5">
        <f>データ貼付!C399</f>
        <v>43268</v>
      </c>
      <c r="J401" s="5" t="str">
        <f>データ貼付!F399</f>
        <v>山本耕四郎</v>
      </c>
      <c r="K401" s="5">
        <f>データ貼付!G399</f>
        <v>324</v>
      </c>
      <c r="L401" s="5" t="str">
        <f>データ貼付!H399</f>
        <v>決</v>
      </c>
      <c r="M401" s="5" t="str">
        <f>データ貼付!I399</f>
        <v>ｵﾎｰﾂｸACｼﾞｭﾆｱ</v>
      </c>
      <c r="N401" s="5">
        <f>データ貼付!J399</f>
        <v>4</v>
      </c>
      <c r="O401" s="5">
        <f>データ貼付!K399</f>
        <v>0</v>
      </c>
    </row>
    <row r="402" spans="1:15" x14ac:dyDescent="0.15">
      <c r="A402" s="5">
        <v>399</v>
      </c>
      <c r="B402" s="5" t="str">
        <f t="shared" si="13"/>
        <v>小学男子走幅跳33</v>
      </c>
      <c r="C402" s="5" t="str">
        <f>J402&amp;COUNTIF($J$4:J402,J402)</f>
        <v>山本大三郎1</v>
      </c>
      <c r="D402" s="5" t="str">
        <f>データ貼付!D400&amp;データ貼付!E400</f>
        <v>小学男子走幅跳</v>
      </c>
      <c r="E402" s="5">
        <f>データ貼付!G400+ROW()/1000000</f>
        <v>318.00040200000001</v>
      </c>
      <c r="F402" s="5">
        <f t="shared" si="14"/>
        <v>33</v>
      </c>
      <c r="G402" s="5" t="str">
        <f>データ貼付!A400</f>
        <v>フィールド記録会</v>
      </c>
      <c r="H402" s="5" t="str">
        <f>データ貼付!B400</f>
        <v>網走</v>
      </c>
      <c r="I402" s="5">
        <f>データ貼付!C400</f>
        <v>43253</v>
      </c>
      <c r="J402" s="5" t="str">
        <f>データ貼付!F400</f>
        <v>山本大三郎</v>
      </c>
      <c r="K402" s="5">
        <f>データ貼付!G400</f>
        <v>318</v>
      </c>
      <c r="L402" s="5" t="str">
        <f>データ貼付!H400</f>
        <v>決</v>
      </c>
      <c r="M402" s="5" t="str">
        <f>データ貼付!I400</f>
        <v>ｵﾎｰﾂｸACｼﾞｭﾆｱ</v>
      </c>
      <c r="N402" s="5">
        <f>データ貼付!J400</f>
        <v>5</v>
      </c>
      <c r="O402" s="5">
        <f>データ貼付!K400</f>
        <v>0.8</v>
      </c>
    </row>
    <row r="403" spans="1:15" x14ac:dyDescent="0.15">
      <c r="A403" s="5">
        <v>400</v>
      </c>
      <c r="B403" s="5" t="str">
        <f t="shared" si="13"/>
        <v>高校男子走幅跳24</v>
      </c>
      <c r="C403" s="5" t="str">
        <f>J403&amp;COUNTIF($J$4:J403,J403)</f>
        <v>山本祐太1</v>
      </c>
      <c r="D403" s="5" t="str">
        <f>データ貼付!D401&amp;データ貼付!E401</f>
        <v>高校男子走幅跳</v>
      </c>
      <c r="E403" s="5">
        <f>データ貼付!G401+ROW()/1000000</f>
        <v>557.00040300000001</v>
      </c>
      <c r="F403" s="5">
        <f t="shared" si="14"/>
        <v>24</v>
      </c>
      <c r="G403" s="5" t="str">
        <f>データ貼付!A401</f>
        <v>記録会第4戦</v>
      </c>
      <c r="H403" s="5" t="str">
        <f>データ貼付!B401</f>
        <v>網走</v>
      </c>
      <c r="I403" s="5">
        <f>データ貼付!C401</f>
        <v>43317</v>
      </c>
      <c r="J403" s="5" t="str">
        <f>データ貼付!F401</f>
        <v>山本祐太</v>
      </c>
      <c r="K403" s="5">
        <f>データ貼付!G401</f>
        <v>557</v>
      </c>
      <c r="L403" s="5" t="str">
        <f>データ貼付!H401</f>
        <v>決</v>
      </c>
      <c r="M403" s="5" t="str">
        <f>データ貼付!I401</f>
        <v>北見柏陽高</v>
      </c>
      <c r="N403" s="5">
        <f>データ貼付!J401</f>
        <v>1</v>
      </c>
      <c r="O403" s="5">
        <f>データ貼付!K401</f>
        <v>-1.8</v>
      </c>
    </row>
    <row r="404" spans="1:15" x14ac:dyDescent="0.15">
      <c r="A404" s="5">
        <v>401</v>
      </c>
      <c r="B404" s="5" t="str">
        <f t="shared" si="13"/>
        <v>高校男子走幅跳4</v>
      </c>
      <c r="C404" s="5" t="str">
        <f>J404&amp;COUNTIF($J$4:J404,J404)</f>
        <v>山本凛太郎2</v>
      </c>
      <c r="D404" s="5" t="str">
        <f>データ貼付!D402&amp;データ貼付!E402</f>
        <v>高校男子走幅跳</v>
      </c>
      <c r="E404" s="5">
        <f>データ貼付!G402+ROW()/1000000</f>
        <v>654.000404</v>
      </c>
      <c r="F404" s="5">
        <f t="shared" si="14"/>
        <v>4</v>
      </c>
      <c r="G404" s="5" t="str">
        <f>データ貼付!A402</f>
        <v>高体連新人</v>
      </c>
      <c r="H404" s="5" t="str">
        <f>データ貼付!B402</f>
        <v>網走</v>
      </c>
      <c r="I404" s="5">
        <f>データ貼付!C402</f>
        <v>43336</v>
      </c>
      <c r="J404" s="5" t="str">
        <f>データ貼付!F402</f>
        <v>山本凛太郎</v>
      </c>
      <c r="K404" s="5">
        <f>データ貼付!G402</f>
        <v>654</v>
      </c>
      <c r="L404" s="5" t="str">
        <f>データ貼付!H402</f>
        <v>決</v>
      </c>
      <c r="M404" s="5" t="str">
        <f>データ貼付!I402</f>
        <v>網走南ヶ丘髙</v>
      </c>
      <c r="N404" s="5">
        <f>データ貼付!J402</f>
        <v>2</v>
      </c>
      <c r="O404" s="5">
        <f>データ貼付!K402</f>
        <v>2</v>
      </c>
    </row>
    <row r="405" spans="1:15" x14ac:dyDescent="0.15">
      <c r="A405" s="5">
        <v>402</v>
      </c>
      <c r="B405" s="5" t="str">
        <f t="shared" si="13"/>
        <v>中学男子走幅跳21</v>
      </c>
      <c r="C405" s="5" t="str">
        <f>J405&amp;COUNTIF($J$4:J405,J405)</f>
        <v>市村宥樹1</v>
      </c>
      <c r="D405" s="5" t="str">
        <f>データ貼付!D403&amp;データ貼付!E403</f>
        <v>中学男子走幅跳</v>
      </c>
      <c r="E405" s="5">
        <f>データ貼付!G403+ROW()/1000000</f>
        <v>478.000405</v>
      </c>
      <c r="F405" s="5">
        <f t="shared" si="14"/>
        <v>21</v>
      </c>
      <c r="G405" s="5" t="str">
        <f>データ貼付!A403</f>
        <v>記録会第1戦</v>
      </c>
      <c r="H405" s="5" t="str">
        <f>データ貼付!B403</f>
        <v>北見</v>
      </c>
      <c r="I405" s="5">
        <f>データ貼付!C403</f>
        <v>43297</v>
      </c>
      <c r="J405" s="5" t="str">
        <f>データ貼付!F403</f>
        <v>市村宥樹</v>
      </c>
      <c r="K405" s="5">
        <f>データ貼付!G403</f>
        <v>478</v>
      </c>
      <c r="L405" s="5" t="str">
        <f>データ貼付!H403</f>
        <v>決</v>
      </c>
      <c r="M405" s="5" t="str">
        <f>データ貼付!I403</f>
        <v>斜里中</v>
      </c>
      <c r="N405" s="5">
        <f>データ貼付!J403</f>
        <v>2</v>
      </c>
      <c r="O405" s="5">
        <f>データ貼付!K403</f>
        <v>-0.9</v>
      </c>
    </row>
    <row r="406" spans="1:15" x14ac:dyDescent="0.15">
      <c r="A406" s="5">
        <v>403</v>
      </c>
      <c r="B406" s="5" t="str">
        <f t="shared" si="13"/>
        <v>高校男子走幅跳5</v>
      </c>
      <c r="C406" s="5" t="str">
        <f>J406&amp;COUNTIF($J$4:J406,J406)</f>
        <v>寺本恭平1</v>
      </c>
      <c r="D406" s="5" t="str">
        <f>データ貼付!D404&amp;データ貼付!E404</f>
        <v>高校男子走幅跳</v>
      </c>
      <c r="E406" s="5">
        <f>データ貼付!G404+ROW()/1000000</f>
        <v>653.000406</v>
      </c>
      <c r="F406" s="5">
        <f t="shared" si="14"/>
        <v>5</v>
      </c>
      <c r="G406" s="5" t="str">
        <f>データ貼付!A404</f>
        <v>高体連支部</v>
      </c>
      <c r="H406" s="5" t="str">
        <f>データ貼付!B404</f>
        <v>北見</v>
      </c>
      <c r="I406" s="5">
        <f>データ貼付!C404</f>
        <v>43244</v>
      </c>
      <c r="J406" s="5" t="str">
        <f>データ貼付!F404</f>
        <v>寺本恭平</v>
      </c>
      <c r="K406" s="5">
        <f>データ貼付!G404</f>
        <v>653</v>
      </c>
      <c r="L406" s="5" t="str">
        <f>データ貼付!H404</f>
        <v>決</v>
      </c>
      <c r="M406" s="5" t="str">
        <f>データ貼付!I404</f>
        <v>北見北斗高</v>
      </c>
      <c r="N406" s="5">
        <f>データ貼付!J404</f>
        <v>3</v>
      </c>
      <c r="O406" s="5">
        <f>データ貼付!K404</f>
        <v>0.7</v>
      </c>
    </row>
    <row r="407" spans="1:15" x14ac:dyDescent="0.15">
      <c r="A407" s="5">
        <v>404</v>
      </c>
      <c r="B407" s="5" t="str">
        <f t="shared" si="13"/>
        <v>小学女子走幅跳12</v>
      </c>
      <c r="C407" s="5" t="str">
        <f>J407&amp;COUNTIF($J$4:J407,J407)</f>
        <v>寺澤碧凜1</v>
      </c>
      <c r="D407" s="5" t="str">
        <f>データ貼付!D405&amp;データ貼付!E405</f>
        <v>小学女子走幅跳</v>
      </c>
      <c r="E407" s="5">
        <f>データ貼付!G405+ROW()/1000000</f>
        <v>351.000407</v>
      </c>
      <c r="F407" s="5">
        <f t="shared" si="14"/>
        <v>12</v>
      </c>
      <c r="G407" s="5" t="str">
        <f>データ貼付!A405</f>
        <v>全道小学予選</v>
      </c>
      <c r="H407" s="5" t="str">
        <f>データ貼付!B405</f>
        <v>北見</v>
      </c>
      <c r="I407" s="5">
        <f>データ貼付!C405</f>
        <v>43268</v>
      </c>
      <c r="J407" s="5" t="str">
        <f>データ貼付!F405</f>
        <v>寺澤碧凜</v>
      </c>
      <c r="K407" s="5">
        <f>データ貼付!G405</f>
        <v>351</v>
      </c>
      <c r="L407" s="5" t="str">
        <f>データ貼付!H405</f>
        <v>決</v>
      </c>
      <c r="M407" s="5" t="str">
        <f>データ貼付!I405</f>
        <v>ｵﾎｰﾂｸｷｯｽﾞ</v>
      </c>
      <c r="N407" s="5">
        <f>データ貼付!J405</f>
        <v>5</v>
      </c>
      <c r="O407" s="5">
        <f>データ貼付!K405</f>
        <v>0</v>
      </c>
    </row>
    <row r="408" spans="1:15" x14ac:dyDescent="0.15">
      <c r="A408" s="5">
        <v>405</v>
      </c>
      <c r="B408" s="5" t="str">
        <f t="shared" si="13"/>
        <v>小学女子走幅跳17</v>
      </c>
      <c r="C408" s="5" t="str">
        <f>J408&amp;COUNTIF($J$4:J408,J408)</f>
        <v>寺澤綺音2</v>
      </c>
      <c r="D408" s="5" t="str">
        <f>データ貼付!D406&amp;データ貼付!E406</f>
        <v>小学女子走幅跳</v>
      </c>
      <c r="E408" s="5">
        <f>データ貼付!G406+ROW()/1000000</f>
        <v>337.00040799999999</v>
      </c>
      <c r="F408" s="5">
        <f t="shared" si="14"/>
        <v>17</v>
      </c>
      <c r="G408" s="5" t="str">
        <f>データ貼付!A406</f>
        <v>フィールド記録会</v>
      </c>
      <c r="H408" s="5" t="str">
        <f>データ貼付!B406</f>
        <v>網走</v>
      </c>
      <c r="I408" s="5">
        <f>データ貼付!C406</f>
        <v>43219</v>
      </c>
      <c r="J408" s="5" t="str">
        <f>データ貼付!F406</f>
        <v>寺澤綺音</v>
      </c>
      <c r="K408" s="5">
        <f>データ貼付!G406</f>
        <v>337</v>
      </c>
      <c r="L408" s="5" t="str">
        <f>データ貼付!H406</f>
        <v>決</v>
      </c>
      <c r="M408" s="5" t="str">
        <f>データ貼付!I406</f>
        <v>訓子府陸上少年団</v>
      </c>
      <c r="N408" s="5">
        <f>データ貼付!J406</f>
        <v>6</v>
      </c>
      <c r="O408" s="5">
        <f>データ貼付!K406</f>
        <v>0</v>
      </c>
    </row>
    <row r="409" spans="1:15" x14ac:dyDescent="0.15">
      <c r="A409" s="5">
        <v>406</v>
      </c>
      <c r="B409" s="5" t="str">
        <f t="shared" si="13"/>
        <v>中学男子走幅跳27</v>
      </c>
      <c r="C409" s="5" t="str">
        <f>J409&amp;COUNTIF($J$4:J409,J409)</f>
        <v>鹿角風太1</v>
      </c>
      <c r="D409" s="5" t="str">
        <f>データ貼付!D407&amp;データ貼付!E407</f>
        <v>中学男子走幅跳</v>
      </c>
      <c r="E409" s="5">
        <f>データ貼付!G407+ROW()/1000000</f>
        <v>457.00040899999999</v>
      </c>
      <c r="F409" s="5">
        <f t="shared" si="14"/>
        <v>27</v>
      </c>
      <c r="G409" s="5" t="str">
        <f>データ貼付!A407</f>
        <v>記録会第4戦</v>
      </c>
      <c r="H409" s="5" t="str">
        <f>データ貼付!B407</f>
        <v>網走</v>
      </c>
      <c r="I409" s="5">
        <f>データ貼付!C407</f>
        <v>43317</v>
      </c>
      <c r="J409" s="5" t="str">
        <f>データ貼付!F407</f>
        <v>鹿角風太</v>
      </c>
      <c r="K409" s="5">
        <f>データ貼付!G407</f>
        <v>457</v>
      </c>
      <c r="L409" s="5" t="str">
        <f>データ貼付!H407</f>
        <v>決</v>
      </c>
      <c r="M409" s="5" t="str">
        <f>データ貼付!I407</f>
        <v>紋別中</v>
      </c>
      <c r="N409" s="5">
        <f>データ貼付!J407</f>
        <v>1</v>
      </c>
      <c r="O409" s="5">
        <f>データ貼付!K407</f>
        <v>-0.9</v>
      </c>
    </row>
    <row r="410" spans="1:15" x14ac:dyDescent="0.15">
      <c r="A410" s="5">
        <v>407</v>
      </c>
      <c r="B410" s="5" t="str">
        <f t="shared" si="13"/>
        <v>小学男子走幅跳51</v>
      </c>
      <c r="C410" s="5" t="str">
        <f>J410&amp;COUNTIF($J$4:J410,J410)</f>
        <v>篠塚奏輔1</v>
      </c>
      <c r="D410" s="5" t="str">
        <f>データ貼付!D408&amp;データ貼付!E408</f>
        <v>小学男子走幅跳</v>
      </c>
      <c r="E410" s="5">
        <f>データ貼付!G408+ROW()/1000000</f>
        <v>242.00040999999999</v>
      </c>
      <c r="F410" s="5">
        <f t="shared" si="14"/>
        <v>51</v>
      </c>
      <c r="G410" s="5" t="str">
        <f>データ貼付!A408</f>
        <v>フィールド記録会</v>
      </c>
      <c r="H410" s="5" t="str">
        <f>データ貼付!B408</f>
        <v>網走</v>
      </c>
      <c r="I410" s="5">
        <f>データ貼付!C408</f>
        <v>43253</v>
      </c>
      <c r="J410" s="5" t="str">
        <f>データ貼付!F408</f>
        <v>篠塚奏輔</v>
      </c>
      <c r="K410" s="5">
        <f>データ貼付!G408</f>
        <v>242</v>
      </c>
      <c r="L410" s="5" t="str">
        <f>データ貼付!H408</f>
        <v>決</v>
      </c>
      <c r="M410" s="5" t="str">
        <f>データ貼付!I408</f>
        <v>美幌RC</v>
      </c>
      <c r="N410" s="5">
        <f>データ貼付!J408</f>
        <v>3</v>
      </c>
      <c r="O410" s="5">
        <f>データ貼付!K408</f>
        <v>2.2000000000000002</v>
      </c>
    </row>
    <row r="411" spans="1:15" x14ac:dyDescent="0.15">
      <c r="A411" s="5">
        <v>408</v>
      </c>
      <c r="B411" s="5" t="str">
        <f t="shared" si="13"/>
        <v>中学女子走幅跳32</v>
      </c>
      <c r="C411" s="5" t="str">
        <f>J411&amp;COUNTIF($J$4:J411,J411)</f>
        <v>若沢美勇1</v>
      </c>
      <c r="D411" s="5" t="str">
        <f>データ貼付!D409&amp;データ貼付!E409</f>
        <v>中学女子走幅跳</v>
      </c>
      <c r="E411" s="5">
        <f>データ貼付!G409+ROW()/1000000</f>
        <v>362.00041099999999</v>
      </c>
      <c r="F411" s="5">
        <f t="shared" si="14"/>
        <v>32</v>
      </c>
      <c r="G411" s="5" t="str">
        <f>データ貼付!A409</f>
        <v>フィールド記録会</v>
      </c>
      <c r="H411" s="5" t="str">
        <f>データ貼付!B409</f>
        <v>網走</v>
      </c>
      <c r="I411" s="5">
        <f>データ貼付!C409</f>
        <v>43297</v>
      </c>
      <c r="J411" s="5" t="str">
        <f>データ貼付!F409</f>
        <v>若沢美勇</v>
      </c>
      <c r="K411" s="5">
        <f>データ貼付!G409</f>
        <v>362</v>
      </c>
      <c r="L411" s="5" t="str">
        <f>データ貼付!H409</f>
        <v>決</v>
      </c>
      <c r="M411" s="5" t="str">
        <f>データ貼付!I409</f>
        <v>北見小泉中</v>
      </c>
      <c r="N411" s="5">
        <f>データ貼付!J409</f>
        <v>1</v>
      </c>
      <c r="O411" s="5">
        <f>データ貼付!K409</f>
        <v>-0.1</v>
      </c>
    </row>
    <row r="412" spans="1:15" x14ac:dyDescent="0.15">
      <c r="A412" s="5">
        <v>409</v>
      </c>
      <c r="B412" s="5" t="str">
        <f t="shared" si="13"/>
        <v>中学女子走幅跳37</v>
      </c>
      <c r="C412" s="5" t="str">
        <f>J412&amp;COUNTIF($J$4:J412,J412)</f>
        <v>手塚結涼1</v>
      </c>
      <c r="D412" s="5" t="str">
        <f>データ貼付!D410&amp;データ貼付!E410</f>
        <v>中学女子走幅跳</v>
      </c>
      <c r="E412" s="5">
        <f>データ貼付!G410+ROW()/1000000</f>
        <v>352.00041199999998</v>
      </c>
      <c r="F412" s="5">
        <f t="shared" si="14"/>
        <v>37</v>
      </c>
      <c r="G412" s="5" t="str">
        <f>データ貼付!A410</f>
        <v>選手権</v>
      </c>
      <c r="H412" s="5" t="str">
        <f>データ貼付!B410</f>
        <v>北見</v>
      </c>
      <c r="I412" s="5">
        <f>データ貼付!C410</f>
        <v>43297</v>
      </c>
      <c r="J412" s="5" t="str">
        <f>データ貼付!F410</f>
        <v>手塚結涼</v>
      </c>
      <c r="K412" s="5">
        <f>データ貼付!G410</f>
        <v>352</v>
      </c>
      <c r="L412" s="5" t="str">
        <f>データ貼付!H410</f>
        <v>決</v>
      </c>
      <c r="M412" s="5" t="str">
        <f>データ貼付!I410</f>
        <v>北見高栄中</v>
      </c>
      <c r="N412" s="5">
        <f>データ貼付!J410</f>
        <v>3</v>
      </c>
      <c r="O412" s="5">
        <f>データ貼付!K410</f>
        <v>0.5</v>
      </c>
    </row>
    <row r="413" spans="1:15" x14ac:dyDescent="0.15">
      <c r="A413" s="5">
        <v>410</v>
      </c>
      <c r="B413" s="5" t="str">
        <f t="shared" si="13"/>
        <v>小学男子走幅跳15</v>
      </c>
      <c r="C413" s="5" t="str">
        <f>J413&amp;COUNTIF($J$4:J413,J413)</f>
        <v>酒井秀虎1</v>
      </c>
      <c r="D413" s="5" t="str">
        <f>データ貼付!D411&amp;データ貼付!E411</f>
        <v>小学男子走幅跳</v>
      </c>
      <c r="E413" s="5">
        <f>データ貼付!G411+ROW()/1000000</f>
        <v>348.00041299999998</v>
      </c>
      <c r="F413" s="5">
        <f t="shared" si="14"/>
        <v>15</v>
      </c>
      <c r="G413" s="5" t="str">
        <f>データ貼付!A411</f>
        <v>選手権</v>
      </c>
      <c r="H413" s="5" t="str">
        <f>データ貼付!B411</f>
        <v>北見</v>
      </c>
      <c r="I413" s="5">
        <f>データ貼付!C411</f>
        <v>43219</v>
      </c>
      <c r="J413" s="5" t="str">
        <f>データ貼付!F411</f>
        <v>酒井秀虎</v>
      </c>
      <c r="K413" s="5">
        <f>データ貼付!G411</f>
        <v>348</v>
      </c>
      <c r="L413" s="5" t="str">
        <f>データ貼付!H411</f>
        <v>決</v>
      </c>
      <c r="M413" s="5" t="str">
        <f>データ貼付!I411</f>
        <v>ｵﾎｰﾂｸｷｯｽﾞ</v>
      </c>
      <c r="N413" s="5">
        <f>データ貼付!J411</f>
        <v>6</v>
      </c>
      <c r="O413" s="5">
        <f>データ貼付!K411</f>
        <v>0</v>
      </c>
    </row>
    <row r="414" spans="1:15" x14ac:dyDescent="0.15">
      <c r="A414" s="5">
        <v>411</v>
      </c>
      <c r="B414" s="5" t="str">
        <f t="shared" si="13"/>
        <v>小学女子走幅跳14</v>
      </c>
      <c r="C414" s="5" t="str">
        <f>J414&amp;COUNTIF($J$4:J414,J414)</f>
        <v>酒井寧々1</v>
      </c>
      <c r="D414" s="5" t="str">
        <f>データ貼付!D412&amp;データ貼付!E412</f>
        <v>小学女子走幅跳</v>
      </c>
      <c r="E414" s="5">
        <f>データ貼付!G412+ROW()/1000000</f>
        <v>347.00041399999998</v>
      </c>
      <c r="F414" s="5">
        <f t="shared" si="14"/>
        <v>14</v>
      </c>
      <c r="G414" s="5" t="str">
        <f>データ貼付!A412</f>
        <v>全道小学予選</v>
      </c>
      <c r="H414" s="5" t="str">
        <f>データ貼付!B412</f>
        <v>北見</v>
      </c>
      <c r="I414" s="5">
        <f>データ貼付!C412</f>
        <v>43268</v>
      </c>
      <c r="J414" s="5" t="str">
        <f>データ貼付!F412</f>
        <v>酒井寧々</v>
      </c>
      <c r="K414" s="5">
        <f>データ貼付!G412</f>
        <v>347</v>
      </c>
      <c r="L414" s="5" t="str">
        <f>データ貼付!H412</f>
        <v>決</v>
      </c>
      <c r="M414" s="5" t="str">
        <f>データ貼付!I412</f>
        <v>ｵﾎｰﾂｸｷｯｽﾞ</v>
      </c>
      <c r="N414" s="5">
        <f>データ貼付!J412</f>
        <v>4</v>
      </c>
      <c r="O414" s="5">
        <f>データ貼付!K412</f>
        <v>0</v>
      </c>
    </row>
    <row r="415" spans="1:15" x14ac:dyDescent="0.15">
      <c r="A415" s="5">
        <v>412</v>
      </c>
      <c r="B415" s="5" t="str">
        <f t="shared" si="13"/>
        <v>小学女子走幅跳24</v>
      </c>
      <c r="C415" s="5" t="str">
        <f>J415&amp;COUNTIF($J$4:J415,J415)</f>
        <v>酒部暖1</v>
      </c>
      <c r="D415" s="5" t="str">
        <f>データ貼付!D413&amp;データ貼付!E413</f>
        <v>小学女子走幅跳</v>
      </c>
      <c r="E415" s="5">
        <f>データ貼付!G413+ROW()/1000000</f>
        <v>298.00041499999998</v>
      </c>
      <c r="F415" s="5">
        <f t="shared" si="14"/>
        <v>24</v>
      </c>
      <c r="G415" s="5" t="str">
        <f>データ貼付!A413</f>
        <v>選手権</v>
      </c>
      <c r="H415" s="5" t="str">
        <f>データ貼付!B413</f>
        <v>北見</v>
      </c>
      <c r="I415" s="5">
        <f>データ貼付!C413</f>
        <v>43253</v>
      </c>
      <c r="J415" s="5" t="str">
        <f>データ貼付!F413</f>
        <v>酒部暖</v>
      </c>
      <c r="K415" s="5">
        <f>データ貼付!G413</f>
        <v>298</v>
      </c>
      <c r="L415" s="5" t="str">
        <f>データ貼付!H413</f>
        <v>決</v>
      </c>
      <c r="M415" s="5" t="str">
        <f>データ貼付!I413</f>
        <v>知床斜里RC</v>
      </c>
      <c r="N415" s="5">
        <f>データ貼付!J413</f>
        <v>6</v>
      </c>
      <c r="O415" s="5">
        <f>データ貼付!K413</f>
        <v>1.3</v>
      </c>
    </row>
    <row r="416" spans="1:15" x14ac:dyDescent="0.15">
      <c r="A416" s="5">
        <v>413</v>
      </c>
      <c r="B416" s="5" t="str">
        <f t="shared" si="13"/>
        <v>中学男子走幅跳67</v>
      </c>
      <c r="C416" s="5" t="str">
        <f>J416&amp;COUNTIF($J$4:J416,J416)</f>
        <v>小舘櫂飛2</v>
      </c>
      <c r="D416" s="5" t="str">
        <f>データ貼付!D414&amp;データ貼付!E414</f>
        <v>中学男子走幅跳</v>
      </c>
      <c r="E416" s="5">
        <f>データ貼付!G414+ROW()/1000000</f>
        <v>304.00041599999997</v>
      </c>
      <c r="F416" s="5">
        <f t="shared" si="14"/>
        <v>67</v>
      </c>
      <c r="G416" s="5" t="str">
        <f>データ貼付!A414</f>
        <v>中体連新人</v>
      </c>
      <c r="H416" s="5" t="str">
        <f>データ貼付!B414</f>
        <v>網走</v>
      </c>
      <c r="I416" s="5">
        <f>データ貼付!C414</f>
        <v>43336</v>
      </c>
      <c r="J416" s="5" t="str">
        <f>データ貼付!F414</f>
        <v>小舘櫂飛</v>
      </c>
      <c r="K416" s="5">
        <f>データ貼付!G414</f>
        <v>304</v>
      </c>
      <c r="L416" s="5" t="str">
        <f>データ貼付!H414</f>
        <v>決</v>
      </c>
      <c r="M416" s="5" t="str">
        <f>データ貼付!I414</f>
        <v>北見北光中</v>
      </c>
      <c r="N416" s="5">
        <f>データ貼付!J414</f>
        <v>1</v>
      </c>
      <c r="O416" s="5">
        <f>データ貼付!K414</f>
        <v>1.9</v>
      </c>
    </row>
    <row r="417" spans="1:15" x14ac:dyDescent="0.15">
      <c r="A417" s="5">
        <v>414</v>
      </c>
      <c r="B417" s="5" t="str">
        <f t="shared" si="13"/>
        <v>中学女子走幅跳36</v>
      </c>
      <c r="C417" s="5" t="str">
        <f>J417&amp;COUNTIF($J$4:J417,J417)</f>
        <v>小原萌楓2</v>
      </c>
      <c r="D417" s="5" t="str">
        <f>データ貼付!D415&amp;データ貼付!E415</f>
        <v>中学女子走幅跳</v>
      </c>
      <c r="E417" s="5">
        <f>データ貼付!G415+ROW()/1000000</f>
        <v>359.00041700000003</v>
      </c>
      <c r="F417" s="5">
        <f t="shared" si="14"/>
        <v>36</v>
      </c>
      <c r="G417" s="5" t="str">
        <f>データ貼付!A415</f>
        <v>記録会第1戦</v>
      </c>
      <c r="H417" s="5" t="str">
        <f>データ貼付!B415</f>
        <v>北見</v>
      </c>
      <c r="I417" s="5">
        <f>データ貼付!C415</f>
        <v>43280</v>
      </c>
      <c r="J417" s="5" t="str">
        <f>データ貼付!F415</f>
        <v>小原萌楓</v>
      </c>
      <c r="K417" s="5">
        <f>データ貼付!G415</f>
        <v>359</v>
      </c>
      <c r="L417" s="5" t="str">
        <f>データ貼付!H415</f>
        <v>予</v>
      </c>
      <c r="M417" s="5" t="str">
        <f>データ貼付!I415</f>
        <v>北見常呂中</v>
      </c>
      <c r="N417" s="5">
        <f>データ貼付!J415</f>
        <v>1</v>
      </c>
      <c r="O417" s="5">
        <f>データ貼付!K415</f>
        <v>0.6</v>
      </c>
    </row>
    <row r="418" spans="1:15" x14ac:dyDescent="0.15">
      <c r="A418" s="5">
        <v>415</v>
      </c>
      <c r="B418" s="5" t="str">
        <f t="shared" si="13"/>
        <v>高校男子走幅跳34</v>
      </c>
      <c r="C418" s="5" t="str">
        <f>J418&amp;COUNTIF($J$4:J418,J418)</f>
        <v>小澄晴斗1</v>
      </c>
      <c r="D418" s="5" t="str">
        <f>データ貼付!D416&amp;データ貼付!E416</f>
        <v>高校男子走幅跳</v>
      </c>
      <c r="E418" s="5">
        <f>データ貼付!G416+ROW()/1000000</f>
        <v>490.00041800000002</v>
      </c>
      <c r="F418" s="5">
        <f t="shared" si="14"/>
        <v>34</v>
      </c>
      <c r="G418" s="5" t="str">
        <f>データ貼付!A416</f>
        <v>選手権</v>
      </c>
      <c r="H418" s="5" t="str">
        <f>データ貼付!B416</f>
        <v>北見</v>
      </c>
      <c r="I418" s="5">
        <f>データ貼付!C416</f>
        <v>43244</v>
      </c>
      <c r="J418" s="5" t="str">
        <f>データ貼付!F416</f>
        <v>小澄晴斗</v>
      </c>
      <c r="K418" s="5">
        <f>データ貼付!G416</f>
        <v>490</v>
      </c>
      <c r="L418" s="5" t="str">
        <f>データ貼付!H416</f>
        <v>決</v>
      </c>
      <c r="M418" s="5" t="str">
        <f>データ貼付!I416</f>
        <v>北見工業高</v>
      </c>
      <c r="N418" s="5">
        <f>データ貼付!J416</f>
        <v>2</v>
      </c>
      <c r="O418" s="5">
        <f>データ貼付!K416</f>
        <v>3.3</v>
      </c>
    </row>
    <row r="419" spans="1:15" x14ac:dyDescent="0.15">
      <c r="A419" s="5">
        <v>416</v>
      </c>
      <c r="B419" s="5" t="str">
        <f t="shared" si="13"/>
        <v>高校男子走幅跳36</v>
      </c>
      <c r="C419" s="5" t="str">
        <f>J419&amp;COUNTIF($J$4:J419,J419)</f>
        <v>小川慶士2</v>
      </c>
      <c r="D419" s="5" t="str">
        <f>データ貼付!D417&amp;データ貼付!E417</f>
        <v>高校男子走幅跳</v>
      </c>
      <c r="E419" s="5">
        <f>データ貼付!G417+ROW()/1000000</f>
        <v>477.00041900000002</v>
      </c>
      <c r="F419" s="5">
        <f t="shared" si="14"/>
        <v>36</v>
      </c>
      <c r="G419" s="5" t="str">
        <f>データ貼付!A417</f>
        <v>高体連支部</v>
      </c>
      <c r="H419" s="5" t="str">
        <f>データ貼付!B417</f>
        <v>北見</v>
      </c>
      <c r="I419" s="5">
        <f>データ貼付!C417</f>
        <v>43297</v>
      </c>
      <c r="J419" s="5" t="str">
        <f>データ貼付!F417</f>
        <v>小川慶士</v>
      </c>
      <c r="K419" s="5">
        <f>データ貼付!G417</f>
        <v>477</v>
      </c>
      <c r="L419" s="5" t="str">
        <f>データ貼付!H417</f>
        <v>決</v>
      </c>
      <c r="M419" s="5" t="str">
        <f>データ貼付!I417</f>
        <v>紋別高</v>
      </c>
      <c r="N419" s="5">
        <f>データ貼付!J417</f>
        <v>1</v>
      </c>
      <c r="O419" s="5">
        <f>データ貼付!K417</f>
        <v>-1.4</v>
      </c>
    </row>
    <row r="420" spans="1:15" x14ac:dyDescent="0.15">
      <c r="A420" s="5">
        <v>417</v>
      </c>
      <c r="B420" s="5" t="str">
        <f t="shared" si="13"/>
        <v>中学女子走幅跳17</v>
      </c>
      <c r="C420" s="5" t="str">
        <f>J420&amp;COUNTIF($J$4:J420,J420)</f>
        <v>小川遼佳1</v>
      </c>
      <c r="D420" s="5" t="str">
        <f>データ貼付!D418&amp;データ貼付!E418</f>
        <v>中学女子走幅跳</v>
      </c>
      <c r="E420" s="5">
        <f>データ貼付!G418+ROW()/1000000</f>
        <v>410.00042000000002</v>
      </c>
      <c r="F420" s="5">
        <f t="shared" si="14"/>
        <v>17</v>
      </c>
      <c r="G420" s="5" t="str">
        <f>データ貼付!A418</f>
        <v>記録会第1戦</v>
      </c>
      <c r="H420" s="5" t="str">
        <f>データ貼付!B418</f>
        <v>北見</v>
      </c>
      <c r="I420" s="5">
        <f>データ貼付!C418</f>
        <v>43266</v>
      </c>
      <c r="J420" s="5" t="str">
        <f>データ貼付!F418</f>
        <v>小川遼佳</v>
      </c>
      <c r="K420" s="5">
        <f>データ貼付!G418</f>
        <v>410</v>
      </c>
      <c r="L420" s="5" t="str">
        <f>データ貼付!H418</f>
        <v>予</v>
      </c>
      <c r="M420" s="5" t="str">
        <f>データ貼付!I418</f>
        <v>大空東藻琴中</v>
      </c>
      <c r="N420" s="5">
        <f>データ貼付!J418</f>
        <v>2</v>
      </c>
      <c r="O420" s="5">
        <f>データ貼付!K418</f>
        <v>0.8</v>
      </c>
    </row>
    <row r="421" spans="1:15" x14ac:dyDescent="0.15">
      <c r="A421" s="5">
        <v>418</v>
      </c>
      <c r="B421" s="5" t="str">
        <f t="shared" si="13"/>
        <v>中学女子走幅跳2</v>
      </c>
      <c r="C421" s="5" t="str">
        <f>J421&amp;COUNTIF($J$4:J421,J421)</f>
        <v>小野寺萌華1</v>
      </c>
      <c r="D421" s="5" t="str">
        <f>データ貼付!D419&amp;データ貼付!E419</f>
        <v>中学女子走幅跳</v>
      </c>
      <c r="E421" s="5">
        <f>データ貼付!G419+ROW()/1000000</f>
        <v>507.00042100000002</v>
      </c>
      <c r="F421" s="5">
        <f t="shared" si="14"/>
        <v>2</v>
      </c>
      <c r="G421" s="5" t="str">
        <f>データ貼付!A419</f>
        <v>通信陸上</v>
      </c>
      <c r="H421" s="5" t="str">
        <f>データ貼付!B419</f>
        <v>網走</v>
      </c>
      <c r="I421" s="5">
        <f>データ貼付!C419</f>
        <v>43281</v>
      </c>
      <c r="J421" s="5" t="str">
        <f>データ貼付!F419</f>
        <v>小野寺萌華</v>
      </c>
      <c r="K421" s="5">
        <f>データ貼付!G419</f>
        <v>507</v>
      </c>
      <c r="L421" s="5" t="str">
        <f>データ貼付!H419</f>
        <v>決</v>
      </c>
      <c r="M421" s="5" t="str">
        <f>データ貼付!I419</f>
        <v>網走第三中</v>
      </c>
      <c r="N421" s="5">
        <f>データ貼付!J419</f>
        <v>3</v>
      </c>
      <c r="O421" s="5">
        <f>データ貼付!K419</f>
        <v>3.2</v>
      </c>
    </row>
    <row r="422" spans="1:15" x14ac:dyDescent="0.15">
      <c r="A422" s="5">
        <v>419</v>
      </c>
      <c r="B422" s="5" t="str">
        <f t="shared" si="13"/>
        <v>小学男子走幅跳42</v>
      </c>
      <c r="C422" s="5" t="str">
        <f>J422&amp;COUNTIF($J$4:J422,J422)</f>
        <v>小林愛汰1</v>
      </c>
      <c r="D422" s="5" t="str">
        <f>データ貼付!D420&amp;データ貼付!E420</f>
        <v>小学男子走幅跳</v>
      </c>
      <c r="E422" s="5">
        <f>データ貼付!G420+ROW()/1000000</f>
        <v>298.00042200000001</v>
      </c>
      <c r="F422" s="5">
        <f t="shared" si="14"/>
        <v>42</v>
      </c>
      <c r="G422" s="5" t="str">
        <f>データ貼付!A420</f>
        <v>選手権</v>
      </c>
      <c r="H422" s="5" t="str">
        <f>データ貼付!B420</f>
        <v>北見</v>
      </c>
      <c r="I422" s="5">
        <f>データ貼付!C420</f>
        <v>43233</v>
      </c>
      <c r="J422" s="5" t="str">
        <f>データ貼付!F420</f>
        <v>小林愛汰</v>
      </c>
      <c r="K422" s="5">
        <f>データ貼付!G420</f>
        <v>298</v>
      </c>
      <c r="L422" s="5" t="str">
        <f>データ貼付!H420</f>
        <v>決</v>
      </c>
      <c r="M422" s="5" t="str">
        <f>データ貼付!I420</f>
        <v>知床斜里RC</v>
      </c>
      <c r="N422" s="5">
        <f>データ貼付!J420</f>
        <v>4</v>
      </c>
      <c r="O422" s="5">
        <f>データ貼付!K420</f>
        <v>0</v>
      </c>
    </row>
    <row r="423" spans="1:15" x14ac:dyDescent="0.15">
      <c r="A423" s="5">
        <v>420</v>
      </c>
      <c r="B423" s="5" t="str">
        <f t="shared" si="13"/>
        <v>中学男子走幅跳5</v>
      </c>
      <c r="C423" s="5" t="str">
        <f>J423&amp;COUNTIF($J$4:J423,J423)</f>
        <v>小林祥大1</v>
      </c>
      <c r="D423" s="5" t="str">
        <f>データ貼付!D421&amp;データ貼付!E421</f>
        <v>中学男子走幅跳</v>
      </c>
      <c r="E423" s="5">
        <f>データ貼付!G421+ROW()/1000000</f>
        <v>575.00042299999996</v>
      </c>
      <c r="F423" s="5">
        <f t="shared" si="14"/>
        <v>5</v>
      </c>
      <c r="G423" s="5" t="str">
        <f>データ貼付!A421</f>
        <v>全道中学</v>
      </c>
      <c r="H423" s="5" t="str">
        <f>データ貼付!B421</f>
        <v>函館</v>
      </c>
      <c r="I423" s="5">
        <f>データ貼付!C421</f>
        <v>43306</v>
      </c>
      <c r="J423" s="5" t="str">
        <f>データ貼付!F421</f>
        <v>小林祥大</v>
      </c>
      <c r="K423" s="5">
        <f>データ貼付!G421</f>
        <v>575</v>
      </c>
      <c r="L423" s="5" t="str">
        <f>データ貼付!H421</f>
        <v>予</v>
      </c>
      <c r="M423" s="5" t="str">
        <f>データ貼付!I421</f>
        <v>北見南中</v>
      </c>
      <c r="N423" s="5">
        <f>データ貼付!J421</f>
        <v>3</v>
      </c>
      <c r="O423" s="5">
        <f>データ貼付!K421</f>
        <v>2</v>
      </c>
    </row>
    <row r="424" spans="1:15" x14ac:dyDescent="0.15">
      <c r="A424" s="5">
        <v>421</v>
      </c>
      <c r="B424" s="5" t="str">
        <f t="shared" si="13"/>
        <v>中学男子走幅跳20</v>
      </c>
      <c r="C424" s="5" t="str">
        <f>J424&amp;COUNTIF($J$4:J424,J424)</f>
        <v>小林蒼汰1</v>
      </c>
      <c r="D424" s="5" t="str">
        <f>データ貼付!D422&amp;データ貼付!E422</f>
        <v>中学男子走幅跳</v>
      </c>
      <c r="E424" s="5">
        <f>データ貼付!G422+ROW()/1000000</f>
        <v>482.00042400000001</v>
      </c>
      <c r="F424" s="5">
        <f t="shared" si="14"/>
        <v>20</v>
      </c>
      <c r="G424" s="5" t="str">
        <f>データ貼付!A422</f>
        <v>地区陸上</v>
      </c>
      <c r="H424" s="5" t="str">
        <f>データ貼付!B422</f>
        <v>北見</v>
      </c>
      <c r="I424" s="5">
        <f>データ貼付!C422</f>
        <v>43232</v>
      </c>
      <c r="J424" s="5" t="str">
        <f>データ貼付!F422</f>
        <v>小林蒼汰</v>
      </c>
      <c r="K424" s="5">
        <f>データ貼付!G422</f>
        <v>482</v>
      </c>
      <c r="L424" s="5" t="str">
        <f>データ貼付!H422</f>
        <v>決</v>
      </c>
      <c r="M424" s="5" t="str">
        <f>データ貼付!I422</f>
        <v>北見北光中</v>
      </c>
      <c r="N424" s="5">
        <f>データ貼付!J422</f>
        <v>2</v>
      </c>
      <c r="O424" s="5">
        <f>データ貼付!K422</f>
        <v>-0.1</v>
      </c>
    </row>
    <row r="425" spans="1:15" x14ac:dyDescent="0.15">
      <c r="A425" s="5">
        <v>422</v>
      </c>
      <c r="B425" s="5" t="str">
        <f t="shared" si="13"/>
        <v>中学男子走幅跳34</v>
      </c>
      <c r="C425" s="5" t="str">
        <f>J425&amp;COUNTIF($J$4:J425,J425)</f>
        <v>松永悠輝1</v>
      </c>
      <c r="D425" s="5" t="str">
        <f>データ貼付!D423&amp;データ貼付!E423</f>
        <v>中学男子走幅跳</v>
      </c>
      <c r="E425" s="5">
        <f>データ貼付!G423+ROW()/1000000</f>
        <v>428.00042500000001</v>
      </c>
      <c r="F425" s="5">
        <f t="shared" si="14"/>
        <v>34</v>
      </c>
      <c r="G425" s="5" t="str">
        <f>データ貼付!A423</f>
        <v>選手権</v>
      </c>
      <c r="H425" s="5" t="str">
        <f>データ貼付!B423</f>
        <v>北見</v>
      </c>
      <c r="I425" s="5">
        <f>データ貼付!C423</f>
        <v>43280</v>
      </c>
      <c r="J425" s="5" t="str">
        <f>データ貼付!F423</f>
        <v>松永悠輝</v>
      </c>
      <c r="K425" s="5">
        <f>データ貼付!G423</f>
        <v>428</v>
      </c>
      <c r="L425" s="5" t="str">
        <f>データ貼付!H423</f>
        <v>予</v>
      </c>
      <c r="M425" s="5" t="str">
        <f>データ貼付!I423</f>
        <v>雄武中</v>
      </c>
      <c r="N425" s="5">
        <f>データ貼付!J423</f>
        <v>1</v>
      </c>
      <c r="O425" s="5">
        <f>データ貼付!K423</f>
        <v>1.8</v>
      </c>
    </row>
    <row r="426" spans="1:15" x14ac:dyDescent="0.15">
      <c r="A426" s="5">
        <v>423</v>
      </c>
      <c r="B426" s="5" t="str">
        <f t="shared" si="13"/>
        <v>高校女子走幅跳10</v>
      </c>
      <c r="C426" s="5" t="str">
        <f>J426&amp;COUNTIF($J$4:J426,J426)</f>
        <v>松原麗2</v>
      </c>
      <c r="D426" s="5" t="str">
        <f>データ貼付!D424&amp;データ貼付!E424</f>
        <v>高校女子走幅跳</v>
      </c>
      <c r="E426" s="5">
        <f>データ貼付!G424+ROW()/1000000</f>
        <v>453.000426</v>
      </c>
      <c r="F426" s="5">
        <f t="shared" si="14"/>
        <v>10</v>
      </c>
      <c r="G426" s="5" t="str">
        <f>データ貼付!A424</f>
        <v>高体連新人</v>
      </c>
      <c r="H426" s="5" t="str">
        <f>データ貼付!B424</f>
        <v>網走</v>
      </c>
      <c r="I426" s="5">
        <f>データ貼付!C424</f>
        <v>43336</v>
      </c>
      <c r="J426" s="5" t="str">
        <f>データ貼付!F424</f>
        <v>松原麗</v>
      </c>
      <c r="K426" s="5">
        <f>データ貼付!G424</f>
        <v>453</v>
      </c>
      <c r="L426" s="5" t="str">
        <f>データ貼付!H424</f>
        <v>決</v>
      </c>
      <c r="M426" s="5" t="str">
        <f>データ貼付!I424</f>
        <v>遠軽髙</v>
      </c>
      <c r="N426" s="5">
        <f>データ貼付!J424</f>
        <v>1</v>
      </c>
      <c r="O426" s="5">
        <f>データ貼付!K424</f>
        <v>1.6</v>
      </c>
    </row>
    <row r="427" spans="1:15" x14ac:dyDescent="0.15">
      <c r="A427" s="5">
        <v>424</v>
      </c>
      <c r="B427" s="5" t="str">
        <f t="shared" si="13"/>
        <v>小学男子走幅跳16</v>
      </c>
      <c r="C427" s="5" t="str">
        <f>J427&amp;COUNTIF($J$4:J427,J427)</f>
        <v>松田優飛1</v>
      </c>
      <c r="D427" s="5" t="str">
        <f>データ貼付!D425&amp;データ貼付!E425</f>
        <v>小学男子走幅跳</v>
      </c>
      <c r="E427" s="5">
        <f>データ貼付!G425+ROW()/1000000</f>
        <v>347.000427</v>
      </c>
      <c r="F427" s="5">
        <f t="shared" si="14"/>
        <v>16</v>
      </c>
      <c r="G427" s="5" t="str">
        <f>データ貼付!A425</f>
        <v>記録会第1戦</v>
      </c>
      <c r="H427" s="5" t="str">
        <f>データ貼付!B425</f>
        <v>北見</v>
      </c>
      <c r="I427" s="5">
        <f>データ貼付!C425</f>
        <v>43233</v>
      </c>
      <c r="J427" s="5" t="str">
        <f>データ貼付!F425</f>
        <v>松田優飛</v>
      </c>
      <c r="K427" s="5">
        <f>データ貼付!G425</f>
        <v>347</v>
      </c>
      <c r="L427" s="5" t="str">
        <f>データ貼付!H425</f>
        <v>決</v>
      </c>
      <c r="M427" s="5" t="str">
        <f>データ貼付!I425</f>
        <v>ｵﾎｰﾂｸｷｯｽﾞ</v>
      </c>
      <c r="N427" s="5">
        <f>データ貼付!J425</f>
        <v>5</v>
      </c>
      <c r="O427" s="5">
        <f>データ貼付!K425</f>
        <v>0</v>
      </c>
    </row>
    <row r="428" spans="1:15" x14ac:dyDescent="0.15">
      <c r="A428" s="5">
        <v>425</v>
      </c>
      <c r="B428" s="5" t="str">
        <f t="shared" si="13"/>
        <v>小学男子走幅跳36</v>
      </c>
      <c r="C428" s="5" t="str">
        <f>J428&amp;COUNTIF($J$4:J428,J428)</f>
        <v>松田陽向太2</v>
      </c>
      <c r="D428" s="5" t="str">
        <f>データ貼付!D426&amp;データ貼付!E426</f>
        <v>小学男子走幅跳</v>
      </c>
      <c r="E428" s="5">
        <f>データ貼付!G426+ROW()/1000000</f>
        <v>312.000428</v>
      </c>
      <c r="F428" s="5">
        <f t="shared" si="14"/>
        <v>36</v>
      </c>
      <c r="G428" s="5" t="str">
        <f>データ貼付!A426</f>
        <v>選手権</v>
      </c>
      <c r="H428" s="5" t="str">
        <f>データ貼付!B426</f>
        <v>北見</v>
      </c>
      <c r="I428" s="5">
        <f>データ貼付!C426</f>
        <v>43233</v>
      </c>
      <c r="J428" s="5" t="str">
        <f>データ貼付!F426</f>
        <v>松田陽向太</v>
      </c>
      <c r="K428" s="5">
        <f>データ貼付!G426</f>
        <v>312</v>
      </c>
      <c r="L428" s="5" t="str">
        <f>データ貼付!H426</f>
        <v>決</v>
      </c>
      <c r="M428" s="5" t="str">
        <f>データ貼付!I426</f>
        <v>ｵﾎｰﾂｸｷｯｽﾞ</v>
      </c>
      <c r="N428" s="5">
        <f>データ貼付!J426</f>
        <v>6</v>
      </c>
      <c r="O428" s="5">
        <f>データ貼付!K426</f>
        <v>0</v>
      </c>
    </row>
    <row r="429" spans="1:15" x14ac:dyDescent="0.15">
      <c r="A429" s="5">
        <v>426</v>
      </c>
      <c r="B429" s="5" t="str">
        <f t="shared" si="13"/>
        <v>高校男子走幅跳17</v>
      </c>
      <c r="C429" s="5" t="str">
        <f>J429&amp;COUNTIF($J$4:J429,J429)</f>
        <v>松本大翔2</v>
      </c>
      <c r="D429" s="5" t="str">
        <f>データ貼付!D427&amp;データ貼付!E427</f>
        <v>高校男子走幅跳</v>
      </c>
      <c r="E429" s="5">
        <f>データ貼付!G427+ROW()/1000000</f>
        <v>589.00042900000005</v>
      </c>
      <c r="F429" s="5">
        <f t="shared" si="14"/>
        <v>17</v>
      </c>
      <c r="G429" s="5" t="str">
        <f>データ貼付!A427</f>
        <v>選手権</v>
      </c>
      <c r="H429" s="5" t="str">
        <f>データ貼付!B427</f>
        <v>北見</v>
      </c>
      <c r="I429" s="5">
        <f>データ貼付!C427</f>
        <v>43219</v>
      </c>
      <c r="J429" s="5" t="str">
        <f>データ貼付!F427</f>
        <v>松本大翔</v>
      </c>
      <c r="K429" s="5">
        <f>データ貼付!G427</f>
        <v>589</v>
      </c>
      <c r="L429" s="5" t="str">
        <f>データ貼付!H427</f>
        <v>決</v>
      </c>
      <c r="M429" s="5" t="str">
        <f>データ貼付!I427</f>
        <v>北見工業高</v>
      </c>
      <c r="N429" s="5">
        <f>データ貼付!J427</f>
        <v>2</v>
      </c>
      <c r="O429" s="5">
        <f>データ貼付!K427</f>
        <v>0.5</v>
      </c>
    </row>
    <row r="430" spans="1:15" x14ac:dyDescent="0.15">
      <c r="A430" s="5">
        <v>427</v>
      </c>
      <c r="B430" s="5" t="str">
        <f t="shared" si="13"/>
        <v>小学女子走幅跳1</v>
      </c>
      <c r="C430" s="5" t="str">
        <f>J430&amp;COUNTIF($J$4:J430,J430)</f>
        <v>松本優那1</v>
      </c>
      <c r="D430" s="5" t="str">
        <f>データ貼付!D428&amp;データ貼付!E428</f>
        <v>小学女子走幅跳</v>
      </c>
      <c r="E430" s="5">
        <f>データ貼付!G428+ROW()/1000000</f>
        <v>428.00042999999999</v>
      </c>
      <c r="F430" s="5">
        <f t="shared" si="14"/>
        <v>1</v>
      </c>
      <c r="G430" s="5" t="str">
        <f>データ貼付!A428</f>
        <v>全道小学</v>
      </c>
      <c r="H430" s="5" t="str">
        <f>データ貼付!B428</f>
        <v>函館</v>
      </c>
      <c r="I430" s="5">
        <f>データ貼付!C428</f>
        <v>43296</v>
      </c>
      <c r="J430" s="5" t="str">
        <f>データ貼付!F428</f>
        <v>松本優那</v>
      </c>
      <c r="K430" s="5">
        <f>データ貼付!G428</f>
        <v>428</v>
      </c>
      <c r="L430" s="5" t="str">
        <f>データ貼付!H428</f>
        <v>決</v>
      </c>
      <c r="M430" s="5" t="str">
        <f>データ貼付!I428</f>
        <v>美幌RC</v>
      </c>
      <c r="N430" s="5">
        <f>データ貼付!J428</f>
        <v>6</v>
      </c>
      <c r="O430" s="5">
        <f>データ貼付!K428</f>
        <v>-0.4</v>
      </c>
    </row>
    <row r="431" spans="1:15" x14ac:dyDescent="0.15">
      <c r="A431" s="5">
        <v>428</v>
      </c>
      <c r="B431" s="5" t="str">
        <f t="shared" si="13"/>
        <v>小学女子走幅跳5</v>
      </c>
      <c r="C431" s="5" t="str">
        <f>J431&amp;COUNTIF($J$4:J431,J431)</f>
        <v>沼岡実來1</v>
      </c>
      <c r="D431" s="5" t="str">
        <f>データ貼付!D429&amp;データ貼付!E429</f>
        <v>小学女子走幅跳</v>
      </c>
      <c r="E431" s="5">
        <f>データ貼付!G429+ROW()/1000000</f>
        <v>386.00043099999999</v>
      </c>
      <c r="F431" s="5">
        <f t="shared" si="14"/>
        <v>5</v>
      </c>
      <c r="G431" s="5" t="str">
        <f>データ貼付!A429</f>
        <v>全道小学</v>
      </c>
      <c r="H431" s="5" t="str">
        <f>データ貼付!B429</f>
        <v>函館</v>
      </c>
      <c r="I431" s="5">
        <f>データ貼付!C429</f>
        <v>43296</v>
      </c>
      <c r="J431" s="5" t="str">
        <f>データ貼付!F429</f>
        <v>沼岡実來</v>
      </c>
      <c r="K431" s="5">
        <f>データ貼付!G429</f>
        <v>386</v>
      </c>
      <c r="L431" s="5" t="str">
        <f>データ貼付!H429</f>
        <v>決</v>
      </c>
      <c r="M431" s="5" t="str">
        <f>データ貼付!I429</f>
        <v>美幌RC</v>
      </c>
      <c r="N431" s="5">
        <f>データ貼付!J429</f>
        <v>4</v>
      </c>
      <c r="O431" s="5">
        <f>データ貼付!K429</f>
        <v>1.8</v>
      </c>
    </row>
    <row r="432" spans="1:15" x14ac:dyDescent="0.15">
      <c r="A432" s="5">
        <v>429</v>
      </c>
      <c r="B432" s="5" t="str">
        <f t="shared" si="13"/>
        <v>中学男子走幅跳58</v>
      </c>
      <c r="C432" s="5" t="str">
        <f>J432&amp;COUNTIF($J$4:J432,J432)</f>
        <v>上伊澤渉1</v>
      </c>
      <c r="D432" s="5" t="str">
        <f>データ貼付!D430&amp;データ貼付!E430</f>
        <v>中学男子走幅跳</v>
      </c>
      <c r="E432" s="5">
        <f>データ貼付!G430+ROW()/1000000</f>
        <v>366.00043199999999</v>
      </c>
      <c r="F432" s="5">
        <f t="shared" si="14"/>
        <v>58</v>
      </c>
      <c r="G432" s="5" t="str">
        <f>データ貼付!A430</f>
        <v>中体連新人</v>
      </c>
      <c r="H432" s="5" t="str">
        <f>データ貼付!B430</f>
        <v>網走</v>
      </c>
      <c r="I432" s="5">
        <f>データ貼付!C430</f>
        <v>43336</v>
      </c>
      <c r="J432" s="5" t="str">
        <f>データ貼付!F430</f>
        <v>上伊澤渉</v>
      </c>
      <c r="K432" s="5">
        <f>データ貼付!G430</f>
        <v>366</v>
      </c>
      <c r="L432" s="5" t="str">
        <f>データ貼付!H430</f>
        <v>決</v>
      </c>
      <c r="M432" s="5" t="str">
        <f>データ貼付!I430</f>
        <v>北見東陵中</v>
      </c>
      <c r="N432" s="5">
        <f>データ貼付!J430</f>
        <v>1</v>
      </c>
      <c r="O432" s="5">
        <f>データ貼付!K430</f>
        <v>1.2</v>
      </c>
    </row>
    <row r="433" spans="1:15" x14ac:dyDescent="0.15">
      <c r="A433" s="5">
        <v>430</v>
      </c>
      <c r="B433" s="5" t="str">
        <f t="shared" si="13"/>
        <v>中学男子走幅跳57</v>
      </c>
      <c r="C433" s="5" t="str">
        <f>J433&amp;COUNTIF($J$4:J433,J433)</f>
        <v>上杉和輝1</v>
      </c>
      <c r="D433" s="5" t="str">
        <f>データ貼付!D431&amp;データ貼付!E431</f>
        <v>中学男子走幅跳</v>
      </c>
      <c r="E433" s="5">
        <f>データ貼付!G431+ROW()/1000000</f>
        <v>368.00043299999999</v>
      </c>
      <c r="F433" s="5">
        <f t="shared" si="14"/>
        <v>57</v>
      </c>
      <c r="G433" s="5" t="str">
        <f>データ貼付!A431</f>
        <v>記録会第1戦</v>
      </c>
      <c r="H433" s="5" t="str">
        <f>データ貼付!B431</f>
        <v>北見</v>
      </c>
      <c r="I433" s="5">
        <f>データ貼付!C431</f>
        <v>43297</v>
      </c>
      <c r="J433" s="5" t="str">
        <f>データ貼付!F431</f>
        <v>上杉和輝</v>
      </c>
      <c r="K433" s="5">
        <f>データ貼付!G431</f>
        <v>368</v>
      </c>
      <c r="L433" s="5" t="str">
        <f>データ貼付!H431</f>
        <v>決</v>
      </c>
      <c r="M433" s="5" t="str">
        <f>データ貼付!I431</f>
        <v>北見小泉中</v>
      </c>
      <c r="N433" s="5">
        <f>データ貼付!J431</f>
        <v>1</v>
      </c>
      <c r="O433" s="5">
        <f>データ貼付!K431</f>
        <v>1</v>
      </c>
    </row>
    <row r="434" spans="1:15" x14ac:dyDescent="0.15">
      <c r="A434" s="5">
        <v>431</v>
      </c>
      <c r="B434" s="5" t="str">
        <f t="shared" si="13"/>
        <v>小学男子走幅跳31</v>
      </c>
      <c r="C434" s="5" t="str">
        <f>J434&amp;COUNTIF($J$4:J434,J434)</f>
        <v>上西翔1</v>
      </c>
      <c r="D434" s="5" t="str">
        <f>データ貼付!D432&amp;データ貼付!E432</f>
        <v>小学男子走幅跳</v>
      </c>
      <c r="E434" s="5">
        <f>データ貼付!G432+ROW()/1000000</f>
        <v>321.00043399999998</v>
      </c>
      <c r="F434" s="5">
        <f t="shared" si="14"/>
        <v>31</v>
      </c>
      <c r="G434" s="5" t="str">
        <f>データ貼付!A432</f>
        <v>記録会第1戦</v>
      </c>
      <c r="H434" s="5" t="str">
        <f>データ貼付!B432</f>
        <v>北見</v>
      </c>
      <c r="I434" s="5">
        <f>データ貼付!C432</f>
        <v>43219</v>
      </c>
      <c r="J434" s="5" t="str">
        <f>データ貼付!F432</f>
        <v>上西翔</v>
      </c>
      <c r="K434" s="5">
        <f>データ貼付!G432</f>
        <v>321</v>
      </c>
      <c r="L434" s="5" t="str">
        <f>データ貼付!H432</f>
        <v>決</v>
      </c>
      <c r="M434" s="5" t="str">
        <f>データ貼付!I432</f>
        <v>美幌RC</v>
      </c>
      <c r="N434" s="5">
        <f>データ貼付!J432</f>
        <v>6</v>
      </c>
      <c r="O434" s="5">
        <f>データ貼付!K432</f>
        <v>0</v>
      </c>
    </row>
    <row r="435" spans="1:15" x14ac:dyDescent="0.15">
      <c r="A435" s="5">
        <v>432</v>
      </c>
      <c r="B435" s="5" t="str">
        <f t="shared" si="13"/>
        <v>小学男子走幅跳40</v>
      </c>
      <c r="C435" s="5" t="str">
        <f>J435&amp;COUNTIF($J$4:J435,J435)</f>
        <v>城宝駿太朗1</v>
      </c>
      <c r="D435" s="5" t="str">
        <f>データ貼付!D433&amp;データ貼付!E433</f>
        <v>小学男子走幅跳</v>
      </c>
      <c r="E435" s="5">
        <f>データ貼付!G433+ROW()/1000000</f>
        <v>305.00043499999998</v>
      </c>
      <c r="F435" s="5">
        <f t="shared" si="14"/>
        <v>40</v>
      </c>
      <c r="G435" s="5" t="str">
        <f>データ貼付!A433</f>
        <v>全道小学予選</v>
      </c>
      <c r="H435" s="5" t="str">
        <f>データ貼付!B433</f>
        <v>北見</v>
      </c>
      <c r="I435" s="5">
        <f>データ貼付!C433</f>
        <v>43268</v>
      </c>
      <c r="J435" s="5" t="str">
        <f>データ貼付!F433</f>
        <v>城宝駿太朗</v>
      </c>
      <c r="K435" s="5">
        <f>データ貼付!G433</f>
        <v>305</v>
      </c>
      <c r="L435" s="5" t="str">
        <f>データ貼付!H433</f>
        <v>決</v>
      </c>
      <c r="M435" s="5" t="str">
        <f>データ貼付!I433</f>
        <v>網走陸上少年団</v>
      </c>
      <c r="N435" s="5">
        <f>データ貼付!J433</f>
        <v>4</v>
      </c>
      <c r="O435" s="5">
        <f>データ貼付!K433</f>
        <v>0</v>
      </c>
    </row>
    <row r="436" spans="1:15" x14ac:dyDescent="0.15">
      <c r="A436" s="5">
        <v>433</v>
      </c>
      <c r="B436" s="5" t="str">
        <f t="shared" si="13"/>
        <v>中学女子走幅跳8</v>
      </c>
      <c r="C436" s="5" t="str">
        <f>J436&amp;COUNTIF($J$4:J436,J436)</f>
        <v>森彩夏1</v>
      </c>
      <c r="D436" s="5" t="str">
        <f>データ貼付!D434&amp;データ貼付!E434</f>
        <v>中学女子走幅跳</v>
      </c>
      <c r="E436" s="5">
        <f>データ貼付!G434+ROW()/1000000</f>
        <v>448.00043599999998</v>
      </c>
      <c r="F436" s="5">
        <f t="shared" si="14"/>
        <v>8</v>
      </c>
      <c r="G436" s="5" t="str">
        <f>データ貼付!A434</f>
        <v>通信陸上</v>
      </c>
      <c r="H436" s="5" t="str">
        <f>データ貼付!B434</f>
        <v>網走</v>
      </c>
      <c r="I436" s="5">
        <f>データ貼付!C434</f>
        <v>43253</v>
      </c>
      <c r="J436" s="5" t="str">
        <f>データ貼付!F434</f>
        <v>森彩夏</v>
      </c>
      <c r="K436" s="5">
        <f>データ貼付!G434</f>
        <v>448</v>
      </c>
      <c r="L436" s="5" t="str">
        <f>データ貼付!H434</f>
        <v>決</v>
      </c>
      <c r="M436" s="5" t="str">
        <f>データ貼付!I434</f>
        <v>北見常呂中</v>
      </c>
      <c r="N436" s="5">
        <f>データ貼付!J434</f>
        <v>2</v>
      </c>
      <c r="O436" s="5">
        <f>データ貼付!K434</f>
        <v>-1.5</v>
      </c>
    </row>
    <row r="437" spans="1:15" x14ac:dyDescent="0.15">
      <c r="A437" s="5">
        <v>434</v>
      </c>
      <c r="B437" s="5" t="str">
        <f t="shared" si="13"/>
        <v>中学男子走幅跳45</v>
      </c>
      <c r="C437" s="5" t="str">
        <f>J437&amp;COUNTIF($J$4:J437,J437)</f>
        <v>森駿輝1</v>
      </c>
      <c r="D437" s="5" t="str">
        <f>データ貼付!D435&amp;データ貼付!E435</f>
        <v>中学男子走幅跳</v>
      </c>
      <c r="E437" s="5">
        <f>データ貼付!G435+ROW()/1000000</f>
        <v>395.00043699999998</v>
      </c>
      <c r="F437" s="5">
        <f t="shared" si="14"/>
        <v>45</v>
      </c>
      <c r="G437" s="5" t="str">
        <f>データ貼付!A435</f>
        <v>中体連新人</v>
      </c>
      <c r="H437" s="5" t="str">
        <f>データ貼付!B435</f>
        <v>網走</v>
      </c>
      <c r="I437" s="5">
        <f>データ貼付!C435</f>
        <v>43336</v>
      </c>
      <c r="J437" s="5" t="str">
        <f>データ貼付!F435</f>
        <v>森駿輝</v>
      </c>
      <c r="K437" s="5">
        <f>データ貼付!G435</f>
        <v>395</v>
      </c>
      <c r="L437" s="5" t="str">
        <f>データ貼付!H435</f>
        <v>決</v>
      </c>
      <c r="M437" s="5" t="str">
        <f>データ貼付!I435</f>
        <v>北見北光中</v>
      </c>
      <c r="N437" s="5">
        <f>データ貼付!J435</f>
        <v>1</v>
      </c>
      <c r="O437" s="5">
        <f>データ貼付!K435</f>
        <v>1.5</v>
      </c>
    </row>
    <row r="438" spans="1:15" x14ac:dyDescent="0.15">
      <c r="A438" s="5">
        <v>435</v>
      </c>
      <c r="B438" s="5" t="str">
        <f t="shared" si="13"/>
        <v>高校男子走幅跳1</v>
      </c>
      <c r="C438" s="5" t="str">
        <f>J438&amp;COUNTIF($J$4:J438,J438)</f>
        <v>森大地2</v>
      </c>
      <c r="D438" s="5" t="str">
        <f>データ貼付!D436&amp;データ貼付!E436</f>
        <v>高校男子走幅跳</v>
      </c>
      <c r="E438" s="5">
        <f>データ貼付!G436+ROW()/1000000</f>
        <v>666.00043800000003</v>
      </c>
      <c r="F438" s="5">
        <f t="shared" si="14"/>
        <v>1</v>
      </c>
      <c r="G438" s="5" t="str">
        <f>データ貼付!A436</f>
        <v>国体予選</v>
      </c>
      <c r="H438" s="5" t="str">
        <f>データ貼付!B436</f>
        <v>室蘭</v>
      </c>
      <c r="I438" s="5">
        <f>データ貼付!C436</f>
        <v>43324</v>
      </c>
      <c r="J438" s="5" t="str">
        <f>データ貼付!F436</f>
        <v>森大地</v>
      </c>
      <c r="K438" s="5">
        <f>データ貼付!G436</f>
        <v>666</v>
      </c>
      <c r="L438" s="5" t="str">
        <f>データ貼付!H436</f>
        <v>決</v>
      </c>
      <c r="M438" s="5" t="str">
        <f>データ貼付!I436</f>
        <v>網走南ヶ丘高</v>
      </c>
      <c r="N438" s="5">
        <f>データ貼付!J436</f>
        <v>3</v>
      </c>
      <c r="O438" s="5">
        <f>データ貼付!K436</f>
        <v>2.1</v>
      </c>
    </row>
    <row r="439" spans="1:15" x14ac:dyDescent="0.15">
      <c r="A439" s="5">
        <v>436</v>
      </c>
      <c r="B439" s="5" t="str">
        <f t="shared" si="13"/>
        <v>中学男子走幅跳1</v>
      </c>
      <c r="C439" s="5" t="str">
        <f>J439&amp;COUNTIF($J$4:J439,J439)</f>
        <v>水上遥翔1</v>
      </c>
      <c r="D439" s="5" t="str">
        <f>データ貼付!D437&amp;データ貼付!E437</f>
        <v>中学男子走幅跳</v>
      </c>
      <c r="E439" s="5">
        <f>データ貼付!G437+ROW()/1000000</f>
        <v>589.00043900000003</v>
      </c>
      <c r="F439" s="5">
        <f t="shared" si="14"/>
        <v>1</v>
      </c>
      <c r="G439" s="5" t="str">
        <f>データ貼付!A437</f>
        <v>全道中学</v>
      </c>
      <c r="H439" s="5" t="str">
        <f>データ貼付!B437</f>
        <v>函館</v>
      </c>
      <c r="I439" s="5">
        <f>データ貼付!C437</f>
        <v>43306</v>
      </c>
      <c r="J439" s="5" t="str">
        <f>データ貼付!F437</f>
        <v>水上遥翔</v>
      </c>
      <c r="K439" s="5">
        <f>データ貼付!G437</f>
        <v>589</v>
      </c>
      <c r="L439" s="5" t="str">
        <f>データ貼付!H437</f>
        <v>予</v>
      </c>
      <c r="M439" s="5" t="str">
        <f>データ貼付!I437</f>
        <v>美幌中</v>
      </c>
      <c r="N439" s="5">
        <f>データ貼付!J437</f>
        <v>3</v>
      </c>
      <c r="O439" s="5">
        <f>データ貼付!K437</f>
        <v>0</v>
      </c>
    </row>
    <row r="440" spans="1:15" x14ac:dyDescent="0.15">
      <c r="A440" s="5">
        <v>437</v>
      </c>
      <c r="B440" s="5" t="str">
        <f t="shared" si="13"/>
        <v>小学男子走幅跳47</v>
      </c>
      <c r="C440" s="5" t="str">
        <f>J440&amp;COUNTIF($J$4:J440,J440)</f>
        <v>杉山智亮1</v>
      </c>
      <c r="D440" s="5" t="str">
        <f>データ貼付!D438&amp;データ貼付!E438</f>
        <v>小学男子走幅跳</v>
      </c>
      <c r="E440" s="5">
        <f>データ貼付!G438+ROW()/1000000</f>
        <v>279.00044000000003</v>
      </c>
      <c r="F440" s="5">
        <f t="shared" si="14"/>
        <v>47</v>
      </c>
      <c r="G440" s="5" t="str">
        <f>データ貼付!A438</f>
        <v>選手権</v>
      </c>
      <c r="H440" s="5" t="str">
        <f>データ貼付!B438</f>
        <v>北見</v>
      </c>
      <c r="I440" s="5">
        <f>データ貼付!C438</f>
        <v>43233</v>
      </c>
      <c r="J440" s="5" t="str">
        <f>データ貼付!F438</f>
        <v>杉山智亮</v>
      </c>
      <c r="K440" s="5">
        <f>データ貼付!G438</f>
        <v>279</v>
      </c>
      <c r="L440" s="5" t="str">
        <f>データ貼付!H438</f>
        <v>決</v>
      </c>
      <c r="M440" s="5" t="str">
        <f>データ貼付!I438</f>
        <v>ｵﾎｰﾂｸｷｯｽﾞ</v>
      </c>
      <c r="N440" s="5">
        <f>データ貼付!J438</f>
        <v>5</v>
      </c>
      <c r="O440" s="5">
        <f>データ貼付!K438</f>
        <v>0</v>
      </c>
    </row>
    <row r="441" spans="1:15" x14ac:dyDescent="0.15">
      <c r="A441" s="5">
        <v>438</v>
      </c>
      <c r="B441" s="5" t="str">
        <f t="shared" si="13"/>
        <v>高校女子走幅跳12</v>
      </c>
      <c r="C441" s="5" t="str">
        <f>J441&amp;COUNTIF($J$4:J441,J441)</f>
        <v>杉本晴香1</v>
      </c>
      <c r="D441" s="5" t="str">
        <f>データ貼付!D439&amp;データ貼付!E439</f>
        <v>高校女子走幅跳</v>
      </c>
      <c r="E441" s="5">
        <f>データ貼付!G439+ROW()/1000000</f>
        <v>410.00044100000002</v>
      </c>
      <c r="F441" s="5">
        <f t="shared" si="14"/>
        <v>12</v>
      </c>
      <c r="G441" s="5" t="str">
        <f>データ貼付!A439</f>
        <v>選手権</v>
      </c>
      <c r="H441" s="5" t="str">
        <f>データ貼付!B439</f>
        <v>北見</v>
      </c>
      <c r="I441" s="5">
        <f>データ貼付!C439</f>
        <v>43244</v>
      </c>
      <c r="J441" s="5" t="str">
        <f>データ貼付!F439</f>
        <v>杉本晴香</v>
      </c>
      <c r="K441" s="5">
        <f>データ貼付!G439</f>
        <v>410</v>
      </c>
      <c r="L441" s="5" t="str">
        <f>データ貼付!H439</f>
        <v>決</v>
      </c>
      <c r="M441" s="5" t="str">
        <f>データ貼付!I439</f>
        <v>北見柏陽高</v>
      </c>
      <c r="N441" s="5">
        <f>データ貼付!J439</f>
        <v>2</v>
      </c>
      <c r="O441" s="5">
        <f>データ貼付!K439</f>
        <v>2.1</v>
      </c>
    </row>
    <row r="442" spans="1:15" x14ac:dyDescent="0.15">
      <c r="A442" s="5">
        <v>439</v>
      </c>
      <c r="B442" s="5" t="str">
        <f t="shared" si="13"/>
        <v>中学女子走幅跳24</v>
      </c>
      <c r="C442" s="5" t="str">
        <f>J442&amp;COUNTIF($J$4:J442,J442)</f>
        <v>杉本玲奈1</v>
      </c>
      <c r="D442" s="5" t="str">
        <f>データ貼付!D440&amp;データ貼付!E440</f>
        <v>中学女子走幅跳</v>
      </c>
      <c r="E442" s="5">
        <f>データ貼付!G440+ROW()/1000000</f>
        <v>386.00044200000002</v>
      </c>
      <c r="F442" s="5">
        <f t="shared" si="14"/>
        <v>24</v>
      </c>
      <c r="G442" s="5" t="str">
        <f>データ貼付!A440</f>
        <v>選手権</v>
      </c>
      <c r="H442" s="5" t="str">
        <f>データ貼付!B440</f>
        <v>北見</v>
      </c>
      <c r="I442" s="5">
        <f>データ貼付!C440</f>
        <v>43266</v>
      </c>
      <c r="J442" s="5" t="str">
        <f>データ貼付!F440</f>
        <v>杉本玲奈</v>
      </c>
      <c r="K442" s="5">
        <f>データ貼付!G440</f>
        <v>386</v>
      </c>
      <c r="L442" s="5" t="str">
        <f>データ貼付!H440</f>
        <v>予</v>
      </c>
      <c r="M442" s="5" t="str">
        <f>データ貼付!I440</f>
        <v>網走第四中</v>
      </c>
      <c r="N442" s="5">
        <f>データ貼付!J440</f>
        <v>1</v>
      </c>
      <c r="O442" s="5">
        <f>データ貼付!K440</f>
        <v>2.6</v>
      </c>
    </row>
    <row r="443" spans="1:15" x14ac:dyDescent="0.15">
      <c r="A443" s="5">
        <v>440</v>
      </c>
      <c r="B443" s="5" t="str">
        <f t="shared" si="13"/>
        <v>高校男子走幅跳27</v>
      </c>
      <c r="C443" s="5" t="str">
        <f>J443&amp;COUNTIF($J$4:J443,J443)</f>
        <v>菅原新太1</v>
      </c>
      <c r="D443" s="5" t="str">
        <f>データ貼付!D441&amp;データ貼付!E441</f>
        <v>高校男子走幅跳</v>
      </c>
      <c r="E443" s="5">
        <f>データ貼付!G441+ROW()/1000000</f>
        <v>537.00044300000002</v>
      </c>
      <c r="F443" s="5">
        <f t="shared" si="14"/>
        <v>27</v>
      </c>
      <c r="G443" s="5" t="str">
        <f>データ貼付!A441</f>
        <v>高体連支部</v>
      </c>
      <c r="H443" s="5" t="str">
        <f>データ貼付!B441</f>
        <v>北見</v>
      </c>
      <c r="I443" s="5">
        <f>データ貼付!C441</f>
        <v>43244</v>
      </c>
      <c r="J443" s="5" t="str">
        <f>データ貼付!F441</f>
        <v>菅原新太</v>
      </c>
      <c r="K443" s="5">
        <f>データ貼付!G441</f>
        <v>537</v>
      </c>
      <c r="L443" s="5" t="str">
        <f>データ貼付!H441</f>
        <v>決</v>
      </c>
      <c r="M443" s="5" t="str">
        <f>データ貼付!I441</f>
        <v>美幌高</v>
      </c>
      <c r="N443" s="5">
        <f>データ貼付!J441</f>
        <v>1</v>
      </c>
      <c r="O443" s="5">
        <f>データ貼付!K441</f>
        <v>0.2</v>
      </c>
    </row>
    <row r="444" spans="1:15" x14ac:dyDescent="0.15">
      <c r="A444" s="5">
        <v>441</v>
      </c>
      <c r="B444" s="5" t="str">
        <f t="shared" si="13"/>
        <v>小学男子走幅跳52</v>
      </c>
      <c r="C444" s="5" t="str">
        <f>J444&amp;COUNTIF($J$4:J444,J444)</f>
        <v>菅原蓮悟2</v>
      </c>
      <c r="D444" s="5" t="str">
        <f>データ貼付!D442&amp;データ貼付!E442</f>
        <v>小学男子走幅跳</v>
      </c>
      <c r="E444" s="5">
        <f>データ貼付!G442+ROW()/1000000</f>
        <v>231.00044399999999</v>
      </c>
      <c r="F444" s="5">
        <f t="shared" si="14"/>
        <v>52</v>
      </c>
      <c r="G444" s="5" t="str">
        <f>データ貼付!A442</f>
        <v>選手権</v>
      </c>
      <c r="H444" s="5" t="str">
        <f>データ貼付!B442</f>
        <v>北見</v>
      </c>
      <c r="I444" s="5">
        <f>データ貼付!C442</f>
        <v>43219</v>
      </c>
      <c r="J444" s="5" t="str">
        <f>データ貼付!F442</f>
        <v>菅原蓮悟</v>
      </c>
      <c r="K444" s="5">
        <f>データ貼付!G442</f>
        <v>231</v>
      </c>
      <c r="L444" s="5" t="str">
        <f>データ貼付!H442</f>
        <v>決</v>
      </c>
      <c r="M444" s="5" t="str">
        <f>データ貼付!I442</f>
        <v>美幌RC</v>
      </c>
      <c r="N444" s="5">
        <f>データ貼付!J442</f>
        <v>3</v>
      </c>
      <c r="O444" s="5">
        <f>データ貼付!K442</f>
        <v>0</v>
      </c>
    </row>
    <row r="445" spans="1:15" x14ac:dyDescent="0.15">
      <c r="A445" s="5">
        <v>442</v>
      </c>
      <c r="B445" s="5" t="str">
        <f t="shared" si="13"/>
        <v>小学男子走幅跳11</v>
      </c>
      <c r="C445" s="5" t="str">
        <f>J445&amp;COUNTIF($J$4:J445,J445)</f>
        <v>菅田大斗1</v>
      </c>
      <c r="D445" s="5" t="str">
        <f>データ貼付!D443&amp;データ貼付!E443</f>
        <v>小学男子走幅跳</v>
      </c>
      <c r="E445" s="5">
        <f>データ貼付!G443+ROW()/1000000</f>
        <v>361.00044500000001</v>
      </c>
      <c r="F445" s="5">
        <f t="shared" si="14"/>
        <v>11</v>
      </c>
      <c r="G445" s="5" t="str">
        <f>データ貼付!A443</f>
        <v>選手権</v>
      </c>
      <c r="H445" s="5" t="str">
        <f>データ貼付!B443</f>
        <v>北見</v>
      </c>
      <c r="I445" s="5">
        <f>データ貼付!C443</f>
        <v>43219</v>
      </c>
      <c r="J445" s="5" t="str">
        <f>データ貼付!F443</f>
        <v>菅田大斗</v>
      </c>
      <c r="K445" s="5">
        <f>データ貼付!G443</f>
        <v>361</v>
      </c>
      <c r="L445" s="5" t="str">
        <f>データ貼付!H443</f>
        <v>決</v>
      </c>
      <c r="M445" s="5" t="str">
        <f>データ貼付!I443</f>
        <v>美幌RC</v>
      </c>
      <c r="N445" s="5">
        <f>データ貼付!J443</f>
        <v>6</v>
      </c>
      <c r="O445" s="5">
        <f>データ貼付!K443</f>
        <v>0</v>
      </c>
    </row>
    <row r="446" spans="1:15" x14ac:dyDescent="0.15">
      <c r="A446" s="5">
        <v>443</v>
      </c>
      <c r="B446" s="5" t="str">
        <f t="shared" si="13"/>
        <v>高校男子走幅跳40</v>
      </c>
      <c r="C446" s="5" t="str">
        <f>J446&amp;COUNTIF($J$4:J446,J446)</f>
        <v>菅野威織1</v>
      </c>
      <c r="D446" s="5" t="str">
        <f>データ貼付!D444&amp;データ貼付!E444</f>
        <v>高校男子走幅跳</v>
      </c>
      <c r="E446" s="5">
        <f>データ貼付!G444+ROW()/1000000</f>
        <v>433.00044600000001</v>
      </c>
      <c r="F446" s="5">
        <f t="shared" si="14"/>
        <v>40</v>
      </c>
      <c r="G446" s="5" t="str">
        <f>データ貼付!A444</f>
        <v>記録会第1戦</v>
      </c>
      <c r="H446" s="5" t="str">
        <f>データ貼付!B444</f>
        <v>北見</v>
      </c>
      <c r="I446" s="5">
        <f>データ貼付!C444</f>
        <v>43233</v>
      </c>
      <c r="J446" s="5" t="str">
        <f>データ貼付!F444</f>
        <v>菅野威織</v>
      </c>
      <c r="K446" s="5">
        <f>データ貼付!G444</f>
        <v>433</v>
      </c>
      <c r="L446" s="5" t="str">
        <f>データ貼付!H444</f>
        <v>決</v>
      </c>
      <c r="M446" s="5" t="str">
        <f>データ貼付!I444</f>
        <v>北見工業高</v>
      </c>
      <c r="N446" s="5">
        <f>データ貼付!J444</f>
        <v>2</v>
      </c>
      <c r="O446" s="5">
        <f>データ貼付!K444</f>
        <v>2.1</v>
      </c>
    </row>
    <row r="447" spans="1:15" x14ac:dyDescent="0.15">
      <c r="A447" s="5">
        <v>444</v>
      </c>
      <c r="B447" s="5" t="str">
        <f t="shared" si="13"/>
        <v>中学女子走幅跳31</v>
      </c>
      <c r="C447" s="5" t="str">
        <f>J447&amp;COUNTIF($J$4:J447,J447)</f>
        <v>瀬川杏優1</v>
      </c>
      <c r="D447" s="5" t="str">
        <f>データ貼付!D445&amp;データ貼付!E445</f>
        <v>中学女子走幅跳</v>
      </c>
      <c r="E447" s="5">
        <f>データ貼付!G445+ROW()/1000000</f>
        <v>376.00044700000001</v>
      </c>
      <c r="F447" s="5">
        <f t="shared" si="14"/>
        <v>31</v>
      </c>
      <c r="G447" s="5" t="str">
        <f>データ貼付!A445</f>
        <v>記録会第2戦</v>
      </c>
      <c r="H447" s="5" t="str">
        <f>データ貼付!B445</f>
        <v>網走</v>
      </c>
      <c r="I447" s="5">
        <f>データ貼付!C445</f>
        <v>43297</v>
      </c>
      <c r="J447" s="5" t="str">
        <f>データ貼付!F445</f>
        <v>瀬川杏優</v>
      </c>
      <c r="K447" s="5">
        <f>データ貼付!G445</f>
        <v>376</v>
      </c>
      <c r="L447" s="5" t="str">
        <f>データ貼付!H445</f>
        <v>決</v>
      </c>
      <c r="M447" s="5" t="str">
        <f>データ貼付!I445</f>
        <v>網走第一中</v>
      </c>
      <c r="N447" s="5">
        <f>データ貼付!J445</f>
        <v>1</v>
      </c>
      <c r="O447" s="5">
        <f>データ貼付!K445</f>
        <v>-0.8</v>
      </c>
    </row>
    <row r="448" spans="1:15" x14ac:dyDescent="0.15">
      <c r="A448" s="5">
        <v>445</v>
      </c>
      <c r="B448" s="5" t="str">
        <f t="shared" si="13"/>
        <v>中学女子走幅跳6</v>
      </c>
      <c r="C448" s="5" t="str">
        <f>J448&amp;COUNTIF($J$4:J448,J448)</f>
        <v>西胤このみ1</v>
      </c>
      <c r="D448" s="5" t="str">
        <f>データ貼付!D446&amp;データ貼付!E446</f>
        <v>中学女子走幅跳</v>
      </c>
      <c r="E448" s="5">
        <f>データ貼付!G446+ROW()/1000000</f>
        <v>453.00044800000001</v>
      </c>
      <c r="F448" s="5">
        <f t="shared" si="14"/>
        <v>6</v>
      </c>
      <c r="G448" s="5" t="str">
        <f>データ貼付!A446</f>
        <v>記録会第1戦</v>
      </c>
      <c r="H448" s="5" t="str">
        <f>データ貼付!B446</f>
        <v>北見</v>
      </c>
      <c r="I448" s="5">
        <f>データ貼付!C446</f>
        <v>43281</v>
      </c>
      <c r="J448" s="5" t="str">
        <f>データ貼付!F446</f>
        <v>西胤このみ</v>
      </c>
      <c r="K448" s="5">
        <f>データ貼付!G446</f>
        <v>453</v>
      </c>
      <c r="L448" s="5" t="str">
        <f>データ貼付!H446</f>
        <v>決</v>
      </c>
      <c r="M448" s="5" t="str">
        <f>データ貼付!I446</f>
        <v>北見小泉中</v>
      </c>
      <c r="N448" s="5">
        <f>データ貼付!J446</f>
        <v>3</v>
      </c>
      <c r="O448" s="5">
        <f>データ貼付!K446</f>
        <v>3.1</v>
      </c>
    </row>
    <row r="449" spans="1:15" x14ac:dyDescent="0.15">
      <c r="A449" s="5">
        <v>446</v>
      </c>
      <c r="B449" s="5" t="str">
        <f t="shared" si="13"/>
        <v>小学男子走幅跳50</v>
      </c>
      <c r="C449" s="5" t="str">
        <f>J449&amp;COUNTIF($J$4:J449,J449)</f>
        <v>西川悠輝1</v>
      </c>
      <c r="D449" s="5" t="str">
        <f>データ貼付!D447&amp;データ貼付!E447</f>
        <v>小学男子走幅跳</v>
      </c>
      <c r="E449" s="5">
        <f>データ貼付!G447+ROW()/1000000</f>
        <v>249.000449</v>
      </c>
      <c r="F449" s="5">
        <f t="shared" si="14"/>
        <v>50</v>
      </c>
      <c r="G449" s="5" t="str">
        <f>データ貼付!A447</f>
        <v>フィールド記録会</v>
      </c>
      <c r="H449" s="5" t="str">
        <f>データ貼付!B447</f>
        <v>網走</v>
      </c>
      <c r="I449" s="5">
        <f>データ貼付!C447</f>
        <v>43253</v>
      </c>
      <c r="J449" s="5" t="str">
        <f>データ貼付!F447</f>
        <v>西川悠輝</v>
      </c>
      <c r="K449" s="5">
        <f>データ貼付!G447</f>
        <v>249</v>
      </c>
      <c r="L449" s="5" t="str">
        <f>データ貼付!H447</f>
        <v>決</v>
      </c>
      <c r="M449" s="5" t="str">
        <f>データ貼付!I447</f>
        <v>知床斜里RC</v>
      </c>
      <c r="N449" s="5">
        <f>データ貼付!J447</f>
        <v>3</v>
      </c>
      <c r="O449" s="5">
        <f>データ貼付!K447</f>
        <v>1.4</v>
      </c>
    </row>
    <row r="450" spans="1:15" x14ac:dyDescent="0.15">
      <c r="A450" s="5">
        <v>447</v>
      </c>
      <c r="B450" s="5" t="str">
        <f t="shared" si="13"/>
        <v>中学男子走幅跳63</v>
      </c>
      <c r="C450" s="5" t="str">
        <f>J450&amp;COUNTIF($J$4:J450,J450)</f>
        <v>西村海斗1</v>
      </c>
      <c r="D450" s="5" t="str">
        <f>データ貼付!D448&amp;データ貼付!E448</f>
        <v>中学男子走幅跳</v>
      </c>
      <c r="E450" s="5">
        <f>データ貼付!G448+ROW()/1000000</f>
        <v>350.00045</v>
      </c>
      <c r="F450" s="5">
        <f t="shared" si="14"/>
        <v>63</v>
      </c>
      <c r="G450" s="5" t="str">
        <f>データ貼付!A448</f>
        <v>選手権</v>
      </c>
      <c r="H450" s="5" t="str">
        <f>データ貼付!B448</f>
        <v>北見</v>
      </c>
      <c r="I450" s="5">
        <f>データ貼付!C448</f>
        <v>43280</v>
      </c>
      <c r="J450" s="5" t="str">
        <f>データ貼付!F448</f>
        <v>西村海斗</v>
      </c>
      <c r="K450" s="5">
        <f>データ貼付!G448</f>
        <v>350</v>
      </c>
      <c r="L450" s="5" t="str">
        <f>データ貼付!H448</f>
        <v>予</v>
      </c>
      <c r="M450" s="5" t="str">
        <f>データ貼付!I448</f>
        <v>北見北光中</v>
      </c>
      <c r="N450" s="5">
        <f>データ貼付!J448</f>
        <v>1</v>
      </c>
      <c r="O450" s="5">
        <f>データ貼付!K448</f>
        <v>-0.1</v>
      </c>
    </row>
    <row r="451" spans="1:15" x14ac:dyDescent="0.15">
      <c r="A451" s="5">
        <v>448</v>
      </c>
      <c r="B451" s="5" t="str">
        <f t="shared" si="13"/>
        <v>高校男子走幅跳2</v>
      </c>
      <c r="C451" s="5" t="str">
        <f>J451&amp;COUNTIF($J$4:J451,J451)</f>
        <v>西村優雅1</v>
      </c>
      <c r="D451" s="5" t="str">
        <f>データ貼付!D449&amp;データ貼付!E449</f>
        <v>高校男子走幅跳</v>
      </c>
      <c r="E451" s="5">
        <f>データ貼付!G449+ROW()/1000000</f>
        <v>664.000451</v>
      </c>
      <c r="F451" s="5">
        <f t="shared" si="14"/>
        <v>2</v>
      </c>
      <c r="G451" s="5" t="str">
        <f>データ貼付!A449</f>
        <v>国体予選</v>
      </c>
      <c r="H451" s="5" t="str">
        <f>データ貼付!B449</f>
        <v>室蘭</v>
      </c>
      <c r="I451" s="5">
        <f>データ貼付!C449</f>
        <v>43324</v>
      </c>
      <c r="J451" s="5" t="str">
        <f>データ貼付!F449</f>
        <v>西村優雅</v>
      </c>
      <c r="K451" s="5">
        <f>データ貼付!G449</f>
        <v>664</v>
      </c>
      <c r="L451" s="5" t="str">
        <f>データ貼付!H449</f>
        <v>決</v>
      </c>
      <c r="M451" s="5" t="str">
        <f>データ貼付!I449</f>
        <v>湧別高</v>
      </c>
      <c r="N451" s="5">
        <f>データ貼付!J449</f>
        <v>3</v>
      </c>
      <c r="O451" s="5">
        <f>データ貼付!K449</f>
        <v>3.1</v>
      </c>
    </row>
    <row r="452" spans="1:15" x14ac:dyDescent="0.15">
      <c r="A452" s="5">
        <v>449</v>
      </c>
      <c r="B452" s="5" t="str">
        <f t="shared" si="13"/>
        <v>中学女子走幅跳19</v>
      </c>
      <c r="C452" s="5" t="str">
        <f>J452&amp;COUNTIF($J$4:J452,J452)</f>
        <v>西田陽菜多1</v>
      </c>
      <c r="D452" s="5" t="str">
        <f>データ貼付!D450&amp;データ貼付!E450</f>
        <v>中学女子走幅跳</v>
      </c>
      <c r="E452" s="5">
        <f>データ貼付!G450+ROW()/1000000</f>
        <v>404.000452</v>
      </c>
      <c r="F452" s="5">
        <f t="shared" si="14"/>
        <v>19</v>
      </c>
      <c r="G452" s="5" t="str">
        <f>データ貼付!A450</f>
        <v>選手権</v>
      </c>
      <c r="H452" s="5" t="str">
        <f>データ貼付!B450</f>
        <v>北見</v>
      </c>
      <c r="I452" s="5">
        <f>データ貼付!C450</f>
        <v>43266</v>
      </c>
      <c r="J452" s="5" t="str">
        <f>データ貼付!F450</f>
        <v>西田陽菜多</v>
      </c>
      <c r="K452" s="5">
        <f>データ貼付!G450</f>
        <v>404</v>
      </c>
      <c r="L452" s="5" t="str">
        <f>データ貼付!H450</f>
        <v>予</v>
      </c>
      <c r="M452" s="5" t="str">
        <f>データ貼付!I450</f>
        <v>北見高栄中</v>
      </c>
      <c r="N452" s="5">
        <f>データ貼付!J450</f>
        <v>2</v>
      </c>
      <c r="O452" s="5">
        <f>データ貼付!K450</f>
        <v>1.4</v>
      </c>
    </row>
    <row r="453" spans="1:15" x14ac:dyDescent="0.15">
      <c r="A453" s="5">
        <v>450</v>
      </c>
      <c r="B453" s="5" t="str">
        <f t="shared" ref="B453:B516" si="15">D453&amp;F453</f>
        <v>小学男子走幅跳26</v>
      </c>
      <c r="C453" s="5" t="str">
        <f>J453&amp;COUNTIF($J$4:J453,J453)</f>
        <v>西迫知希2</v>
      </c>
      <c r="D453" s="5" t="str">
        <f>データ貼付!D451&amp;データ貼付!E451</f>
        <v>小学男子走幅跳</v>
      </c>
      <c r="E453" s="5">
        <f>データ貼付!G451+ROW()/1000000</f>
        <v>330.00045299999999</v>
      </c>
      <c r="F453" s="5">
        <f t="shared" ref="F453:F516" si="16">SUMPRODUCT(($D$4:$D$999=D453)*($E$4:$E$999&gt;E453))+1</f>
        <v>26</v>
      </c>
      <c r="G453" s="5" t="str">
        <f>データ貼付!A451</f>
        <v>全道小学予選</v>
      </c>
      <c r="H453" s="5" t="str">
        <f>データ貼付!B451</f>
        <v>北見</v>
      </c>
      <c r="I453" s="5">
        <f>データ貼付!C451</f>
        <v>43268</v>
      </c>
      <c r="J453" s="5" t="str">
        <f>データ貼付!F451</f>
        <v>西迫知希</v>
      </c>
      <c r="K453" s="5">
        <f>データ貼付!G451</f>
        <v>330</v>
      </c>
      <c r="L453" s="5" t="str">
        <f>データ貼付!H451</f>
        <v>決</v>
      </c>
      <c r="M453" s="5" t="str">
        <f>データ貼付!I451</f>
        <v>ｵﾎｰﾂｸｷｯｽﾞ</v>
      </c>
      <c r="N453" s="5">
        <f>データ貼付!J451</f>
        <v>4</v>
      </c>
      <c r="O453" s="5">
        <f>データ貼付!K451</f>
        <v>0</v>
      </c>
    </row>
    <row r="454" spans="1:15" x14ac:dyDescent="0.15">
      <c r="A454" s="5">
        <v>451</v>
      </c>
      <c r="B454" s="5" t="str">
        <f t="shared" si="15"/>
        <v>中学男子走幅跳3</v>
      </c>
      <c r="C454" s="5" t="str">
        <f>J454&amp;COUNTIF($J$4:J454,J454)</f>
        <v>西迫篤志1</v>
      </c>
      <c r="D454" s="5" t="str">
        <f>データ貼付!D452&amp;データ貼付!E452</f>
        <v>中学男子走幅跳</v>
      </c>
      <c r="E454" s="5">
        <f>データ貼付!G452+ROW()/1000000</f>
        <v>581.00045399999999</v>
      </c>
      <c r="F454" s="5">
        <f t="shared" si="16"/>
        <v>3</v>
      </c>
      <c r="G454" s="5" t="str">
        <f>データ貼付!A452</f>
        <v>中体連新人</v>
      </c>
      <c r="H454" s="5" t="str">
        <f>データ貼付!B452</f>
        <v>網走</v>
      </c>
      <c r="I454" s="5">
        <f>データ貼付!C452</f>
        <v>43336</v>
      </c>
      <c r="J454" s="5" t="str">
        <f>データ貼付!F452</f>
        <v>西迫篤志</v>
      </c>
      <c r="K454" s="5">
        <f>データ貼付!G452</f>
        <v>581</v>
      </c>
      <c r="L454" s="5" t="str">
        <f>データ貼付!H452</f>
        <v>決</v>
      </c>
      <c r="M454" s="5" t="str">
        <f>データ貼付!I452</f>
        <v>北見北中</v>
      </c>
      <c r="N454" s="5">
        <f>データ貼付!J452</f>
        <v>2</v>
      </c>
      <c r="O454" s="5">
        <f>データ貼付!K452</f>
        <v>1.9</v>
      </c>
    </row>
    <row r="455" spans="1:15" x14ac:dyDescent="0.15">
      <c r="A455" s="5">
        <v>452</v>
      </c>
      <c r="B455" s="5" t="str">
        <f t="shared" si="15"/>
        <v>小学女子走幅跳8</v>
      </c>
      <c r="C455" s="5" t="str">
        <f>J455&amp;COUNTIF($J$4:J455,J455)</f>
        <v>西迫美郁1</v>
      </c>
      <c r="D455" s="5" t="str">
        <f>データ貼付!D453&amp;データ貼付!E453</f>
        <v>小学女子走幅跳</v>
      </c>
      <c r="E455" s="5">
        <f>データ貼付!G453+ROW()/1000000</f>
        <v>374.00045499999999</v>
      </c>
      <c r="F455" s="5">
        <f t="shared" si="16"/>
        <v>8</v>
      </c>
      <c r="G455" s="5" t="str">
        <f>データ貼付!A453</f>
        <v>全道小学予選</v>
      </c>
      <c r="H455" s="5" t="str">
        <f>データ貼付!B453</f>
        <v>北見</v>
      </c>
      <c r="I455" s="5">
        <f>データ貼付!C453</f>
        <v>43268</v>
      </c>
      <c r="J455" s="5" t="str">
        <f>データ貼付!F453</f>
        <v>西迫美郁</v>
      </c>
      <c r="K455" s="5">
        <f>データ貼付!G453</f>
        <v>374</v>
      </c>
      <c r="L455" s="5" t="str">
        <f>データ貼付!H453</f>
        <v>決</v>
      </c>
      <c r="M455" s="5" t="str">
        <f>データ貼付!I453</f>
        <v>ｵﾎｰﾂｸｷｯｽﾞ</v>
      </c>
      <c r="N455" s="5">
        <f>データ貼付!J453</f>
        <v>6</v>
      </c>
      <c r="O455" s="5">
        <f>データ貼付!K453</f>
        <v>0</v>
      </c>
    </row>
    <row r="456" spans="1:15" x14ac:dyDescent="0.15">
      <c r="A456" s="5">
        <v>453</v>
      </c>
      <c r="B456" s="5" t="str">
        <f t="shared" si="15"/>
        <v>中学男子走幅跳54</v>
      </c>
      <c r="C456" s="5" t="str">
        <f>J456&amp;COUNTIF($J$4:J456,J456)</f>
        <v>西陽矢1</v>
      </c>
      <c r="D456" s="5" t="str">
        <f>データ貼付!D454&amp;データ貼付!E454</f>
        <v>中学男子走幅跳</v>
      </c>
      <c r="E456" s="5">
        <f>データ貼付!G454+ROW()/1000000</f>
        <v>377.00045599999999</v>
      </c>
      <c r="F456" s="5">
        <f t="shared" si="16"/>
        <v>54</v>
      </c>
      <c r="G456" s="5" t="str">
        <f>データ貼付!A454</f>
        <v>記録会第4戦</v>
      </c>
      <c r="H456" s="5" t="str">
        <f>データ貼付!B454</f>
        <v>網走</v>
      </c>
      <c r="I456" s="5">
        <f>データ貼付!C454</f>
        <v>43317</v>
      </c>
      <c r="J456" s="5" t="str">
        <f>データ貼付!F454</f>
        <v>西陽矢</v>
      </c>
      <c r="K456" s="5">
        <f>データ貼付!G454</f>
        <v>377</v>
      </c>
      <c r="L456" s="5" t="str">
        <f>データ貼付!H454</f>
        <v>決</v>
      </c>
      <c r="M456" s="5" t="str">
        <f>データ貼付!I454</f>
        <v>大空東藻琴中</v>
      </c>
      <c r="N456" s="5">
        <f>データ貼付!J454</f>
        <v>1</v>
      </c>
      <c r="O456" s="5">
        <f>データ貼付!K454</f>
        <v>-0.2</v>
      </c>
    </row>
    <row r="457" spans="1:15" x14ac:dyDescent="0.15">
      <c r="A457" s="5">
        <v>454</v>
      </c>
      <c r="B457" s="5" t="str">
        <f t="shared" si="15"/>
        <v>小学男子走幅跳41</v>
      </c>
      <c r="C457" s="5" t="str">
        <f>J457&amp;COUNTIF($J$4:J457,J457)</f>
        <v>斉藤快晴1</v>
      </c>
      <c r="D457" s="5" t="str">
        <f>データ貼付!D455&amp;データ貼付!E455</f>
        <v>小学男子走幅跳</v>
      </c>
      <c r="E457" s="5">
        <f>データ貼付!G455+ROW()/1000000</f>
        <v>301.00045699999998</v>
      </c>
      <c r="F457" s="5">
        <f t="shared" si="16"/>
        <v>41</v>
      </c>
      <c r="G457" s="5" t="str">
        <f>データ貼付!A455</f>
        <v>記録会第1戦</v>
      </c>
      <c r="H457" s="5" t="str">
        <f>データ貼付!B455</f>
        <v>北見</v>
      </c>
      <c r="I457" s="5">
        <f>データ貼付!C455</f>
        <v>43253</v>
      </c>
      <c r="J457" s="5" t="str">
        <f>データ貼付!F455</f>
        <v>斉藤快晴</v>
      </c>
      <c r="K457" s="5">
        <f>データ貼付!G455</f>
        <v>301</v>
      </c>
      <c r="L457" s="5" t="str">
        <f>データ貼付!H455</f>
        <v>決</v>
      </c>
      <c r="M457" s="5" t="str">
        <f>データ貼付!I455</f>
        <v>常呂陸上少年団</v>
      </c>
      <c r="N457" s="5">
        <f>データ貼付!J455</f>
        <v>5</v>
      </c>
      <c r="O457" s="5">
        <f>データ貼付!K455</f>
        <v>1.4</v>
      </c>
    </row>
    <row r="458" spans="1:15" x14ac:dyDescent="0.15">
      <c r="A458" s="5">
        <v>455</v>
      </c>
      <c r="B458" s="5" t="str">
        <f t="shared" si="15"/>
        <v>高校男子走幅跳28</v>
      </c>
      <c r="C458" s="5" t="str">
        <f>J458&amp;COUNTIF($J$4:J458,J458)</f>
        <v>斉藤双希1</v>
      </c>
      <c r="D458" s="5" t="str">
        <f>データ貼付!D456&amp;データ貼付!E456</f>
        <v>高校男子走幅跳</v>
      </c>
      <c r="E458" s="5">
        <f>データ貼付!G456+ROW()/1000000</f>
        <v>521.00045799999998</v>
      </c>
      <c r="F458" s="5">
        <f t="shared" si="16"/>
        <v>28</v>
      </c>
      <c r="G458" s="5" t="str">
        <f>データ貼付!A456</f>
        <v>高体連支部</v>
      </c>
      <c r="H458" s="5" t="str">
        <f>データ貼付!B456</f>
        <v>網走</v>
      </c>
      <c r="I458" s="5">
        <f>データ貼付!C456</f>
        <v>43244</v>
      </c>
      <c r="J458" s="5" t="str">
        <f>データ貼付!F456</f>
        <v>斉藤双希</v>
      </c>
      <c r="K458" s="5">
        <f>データ貼付!G456</f>
        <v>521</v>
      </c>
      <c r="L458" s="5" t="str">
        <f>データ貼付!H456</f>
        <v>決</v>
      </c>
      <c r="M458" s="5" t="str">
        <f>データ貼付!I456</f>
        <v>日体大附属高</v>
      </c>
      <c r="N458" s="5">
        <f>データ貼付!J456</f>
        <v>2</v>
      </c>
      <c r="O458" s="5">
        <f>データ貼付!K456</f>
        <v>0.2</v>
      </c>
    </row>
    <row r="459" spans="1:15" x14ac:dyDescent="0.15">
      <c r="A459" s="5">
        <v>456</v>
      </c>
      <c r="B459" s="5" t="str">
        <f t="shared" si="15"/>
        <v>高校男子走幅跳8</v>
      </c>
      <c r="C459" s="5" t="str">
        <f>J459&amp;COUNTIF($J$4:J459,J459)</f>
        <v>石井建太朗1</v>
      </c>
      <c r="D459" s="5" t="str">
        <f>データ貼付!D457&amp;データ貼付!E457</f>
        <v>高校男子走幅跳</v>
      </c>
      <c r="E459" s="5">
        <f>データ貼付!G457+ROW()/1000000</f>
        <v>618.00045899999998</v>
      </c>
      <c r="F459" s="5">
        <f t="shared" si="16"/>
        <v>8</v>
      </c>
      <c r="G459" s="5" t="str">
        <f>データ貼付!A457</f>
        <v>高体連新人</v>
      </c>
      <c r="H459" s="5" t="str">
        <f>データ貼付!B457</f>
        <v>網走</v>
      </c>
      <c r="I459" s="5">
        <f>データ貼付!C457</f>
        <v>43336</v>
      </c>
      <c r="J459" s="5" t="str">
        <f>データ貼付!F457</f>
        <v>石井建太朗</v>
      </c>
      <c r="K459" s="5">
        <f>データ貼付!G457</f>
        <v>618</v>
      </c>
      <c r="L459" s="5" t="str">
        <f>データ貼付!H457</f>
        <v>決</v>
      </c>
      <c r="M459" s="5" t="str">
        <f>データ貼付!I457</f>
        <v>網走南ヶ丘髙</v>
      </c>
      <c r="N459" s="5">
        <f>データ貼付!J457</f>
        <v>1</v>
      </c>
      <c r="O459" s="5">
        <f>データ貼付!K457</f>
        <v>1.3</v>
      </c>
    </row>
    <row r="460" spans="1:15" x14ac:dyDescent="0.15">
      <c r="A460" s="5">
        <v>457</v>
      </c>
      <c r="B460" s="5" t="str">
        <f t="shared" si="15"/>
        <v>中学女子走幅跳34</v>
      </c>
      <c r="C460" s="5" t="str">
        <f>J460&amp;COUNTIF($J$4:J460,J460)</f>
        <v>石原彩菜2</v>
      </c>
      <c r="D460" s="5" t="str">
        <f>データ貼付!D458&amp;データ貼付!E458</f>
        <v>中学女子走幅跳</v>
      </c>
      <c r="E460" s="5">
        <f>データ貼付!G458+ROW()/1000000</f>
        <v>360.00045999999998</v>
      </c>
      <c r="F460" s="5">
        <f t="shared" si="16"/>
        <v>34</v>
      </c>
      <c r="G460" s="5" t="str">
        <f>データ貼付!A458</f>
        <v>記録会第1戦</v>
      </c>
      <c r="H460" s="5" t="str">
        <f>データ貼付!B458</f>
        <v>北見</v>
      </c>
      <c r="I460" s="5">
        <f>データ貼付!C458</f>
        <v>43253</v>
      </c>
      <c r="J460" s="5" t="str">
        <f>データ貼付!F458</f>
        <v>石原彩菜</v>
      </c>
      <c r="K460" s="5">
        <f>データ貼付!G458</f>
        <v>360</v>
      </c>
      <c r="L460" s="5" t="str">
        <f>データ貼付!H458</f>
        <v>決</v>
      </c>
      <c r="M460" s="5" t="str">
        <f>データ貼付!I458</f>
        <v>網走第四中</v>
      </c>
      <c r="N460" s="5">
        <f>データ貼付!J458</f>
        <v>3</v>
      </c>
      <c r="O460" s="5">
        <f>データ貼付!K458</f>
        <v>-1.6</v>
      </c>
    </row>
    <row r="461" spans="1:15" x14ac:dyDescent="0.15">
      <c r="A461" s="5">
        <v>458</v>
      </c>
      <c r="B461" s="5" t="str">
        <f t="shared" si="15"/>
        <v>中学男子走幅跳35</v>
      </c>
      <c r="C461" s="5" t="str">
        <f>J461&amp;COUNTIF($J$4:J461,J461)</f>
        <v>石崎虎太郎1</v>
      </c>
      <c r="D461" s="5" t="str">
        <f>データ貼付!D459&amp;データ貼付!E459</f>
        <v>中学男子走幅跳</v>
      </c>
      <c r="E461" s="5">
        <f>データ貼付!G459+ROW()/1000000</f>
        <v>422.00046099999997</v>
      </c>
      <c r="F461" s="5">
        <f t="shared" si="16"/>
        <v>35</v>
      </c>
      <c r="G461" s="5" t="str">
        <f>データ貼付!A459</f>
        <v>中体連新人</v>
      </c>
      <c r="H461" s="5" t="str">
        <f>データ貼付!B459</f>
        <v>網走</v>
      </c>
      <c r="I461" s="5">
        <f>データ貼付!C459</f>
        <v>43336</v>
      </c>
      <c r="J461" s="5" t="str">
        <f>データ貼付!F459</f>
        <v>石崎虎太郎</v>
      </c>
      <c r="K461" s="5">
        <f>データ貼付!G459</f>
        <v>422</v>
      </c>
      <c r="L461" s="5" t="str">
        <f>データ貼付!H459</f>
        <v>決</v>
      </c>
      <c r="M461" s="5" t="str">
        <f>データ貼付!I459</f>
        <v>北見南中</v>
      </c>
      <c r="N461" s="5">
        <f>データ貼付!J459</f>
        <v>1</v>
      </c>
      <c r="O461" s="5">
        <f>データ貼付!K459</f>
        <v>1.1000000000000001</v>
      </c>
    </row>
    <row r="462" spans="1:15" x14ac:dyDescent="0.15">
      <c r="A462" s="5">
        <v>459</v>
      </c>
      <c r="B462" s="5" t="str">
        <f t="shared" si="15"/>
        <v>高校女子走幅跳7</v>
      </c>
      <c r="C462" s="5" t="str">
        <f>J462&amp;COUNTIF($J$4:J462,J462)</f>
        <v>石山真衣1</v>
      </c>
      <c r="D462" s="5" t="str">
        <f>データ貼付!D460&amp;データ貼付!E460</f>
        <v>高校女子走幅跳</v>
      </c>
      <c r="E462" s="5">
        <f>データ貼付!G460+ROW()/1000000</f>
        <v>460.00046200000003</v>
      </c>
      <c r="F462" s="5">
        <f t="shared" si="16"/>
        <v>7</v>
      </c>
      <c r="G462" s="5" t="str">
        <f>データ貼付!A460</f>
        <v>選手権</v>
      </c>
      <c r="H462" s="5" t="str">
        <f>データ貼付!B460</f>
        <v>北見</v>
      </c>
      <c r="I462" s="5">
        <f>データ貼付!C460</f>
        <v>43233</v>
      </c>
      <c r="J462" s="5" t="str">
        <f>データ貼付!F460</f>
        <v>石山真衣</v>
      </c>
      <c r="K462" s="5">
        <f>データ貼付!G460</f>
        <v>460</v>
      </c>
      <c r="L462" s="5" t="str">
        <f>データ貼付!H460</f>
        <v>決</v>
      </c>
      <c r="M462" s="5" t="str">
        <f>データ貼付!I460</f>
        <v>湧別高</v>
      </c>
      <c r="N462" s="5">
        <f>データ貼付!J460</f>
        <v>2</v>
      </c>
      <c r="O462" s="5">
        <f>データ貼付!K460</f>
        <v>0</v>
      </c>
    </row>
    <row r="463" spans="1:15" x14ac:dyDescent="0.15">
      <c r="A463" s="5">
        <v>460</v>
      </c>
      <c r="B463" s="5" t="str">
        <f t="shared" si="15"/>
        <v>小学男子走幅跳8</v>
      </c>
      <c r="C463" s="5" t="str">
        <f>J463&amp;COUNTIF($J$4:J463,J463)</f>
        <v>石川大道2</v>
      </c>
      <c r="D463" s="5" t="str">
        <f>データ貼付!D461&amp;データ貼付!E461</f>
        <v>小学男子走幅跳</v>
      </c>
      <c r="E463" s="5">
        <f>データ貼付!G461+ROW()/1000000</f>
        <v>382.00046300000002</v>
      </c>
      <c r="F463" s="5">
        <f t="shared" si="16"/>
        <v>8</v>
      </c>
      <c r="G463" s="5" t="str">
        <f>データ貼付!A461</f>
        <v>全道小学</v>
      </c>
      <c r="H463" s="5" t="str">
        <f>データ貼付!B461</f>
        <v>函館</v>
      </c>
      <c r="I463" s="5">
        <f>データ貼付!C461</f>
        <v>43296</v>
      </c>
      <c r="J463" s="5" t="str">
        <f>データ貼付!F461</f>
        <v>石川大道</v>
      </c>
      <c r="K463" s="5">
        <f>データ貼付!G461</f>
        <v>382</v>
      </c>
      <c r="L463" s="5" t="str">
        <f>データ貼付!H461</f>
        <v>決</v>
      </c>
      <c r="M463" s="5" t="str">
        <f>データ貼付!I461</f>
        <v>美幌RC</v>
      </c>
      <c r="N463" s="5">
        <f>データ貼付!J461</f>
        <v>4</v>
      </c>
      <c r="O463" s="5">
        <f>データ貼付!K461</f>
        <v>4.9000000000000004</v>
      </c>
    </row>
    <row r="464" spans="1:15" x14ac:dyDescent="0.15">
      <c r="A464" s="5">
        <v>461</v>
      </c>
      <c r="B464" s="5" t="str">
        <f t="shared" si="15"/>
        <v>中学男子走幅跳19</v>
      </c>
      <c r="C464" s="5" t="str">
        <f>J464&amp;COUNTIF($J$4:J464,J464)</f>
        <v>赤川遼登1</v>
      </c>
      <c r="D464" s="5" t="str">
        <f>データ貼付!D462&amp;データ貼付!E462</f>
        <v>中学男子走幅跳</v>
      </c>
      <c r="E464" s="5">
        <f>データ貼付!G462+ROW()/1000000</f>
        <v>497.00046400000002</v>
      </c>
      <c r="F464" s="5">
        <f t="shared" si="16"/>
        <v>19</v>
      </c>
      <c r="G464" s="5" t="str">
        <f>データ貼付!A462</f>
        <v>記録会第1戦</v>
      </c>
      <c r="H464" s="5" t="str">
        <f>データ貼付!B462</f>
        <v>北見</v>
      </c>
      <c r="I464" s="5">
        <f>データ貼付!C462</f>
        <v>43280</v>
      </c>
      <c r="J464" s="5" t="str">
        <f>データ貼付!F462</f>
        <v>赤川遼登</v>
      </c>
      <c r="K464" s="5">
        <f>データ貼付!G462</f>
        <v>497</v>
      </c>
      <c r="L464" s="5" t="str">
        <f>データ貼付!H462</f>
        <v>予</v>
      </c>
      <c r="M464" s="5" t="str">
        <f>データ貼付!I462</f>
        <v>大空女満別中</v>
      </c>
      <c r="N464" s="5">
        <f>データ貼付!J462</f>
        <v>2</v>
      </c>
      <c r="O464" s="5">
        <f>データ貼付!K462</f>
        <v>0.5</v>
      </c>
    </row>
    <row r="465" spans="1:15" x14ac:dyDescent="0.15">
      <c r="A465" s="5">
        <v>462</v>
      </c>
      <c r="B465" s="5" t="str">
        <f t="shared" si="15"/>
        <v>小学男子走幅跳18</v>
      </c>
      <c r="C465" s="5" t="str">
        <f>J465&amp;COUNTIF($J$4:J465,J465)</f>
        <v>川瀬智仁2</v>
      </c>
      <c r="D465" s="5" t="str">
        <f>データ貼付!D463&amp;データ貼付!E463</f>
        <v>小学男子走幅跳</v>
      </c>
      <c r="E465" s="5">
        <f>データ貼付!G463+ROW()/1000000</f>
        <v>342.00046500000002</v>
      </c>
      <c r="F465" s="5">
        <f t="shared" si="16"/>
        <v>18</v>
      </c>
      <c r="G465" s="5" t="str">
        <f>データ貼付!A463</f>
        <v>全道小学予選</v>
      </c>
      <c r="H465" s="5" t="str">
        <f>データ貼付!B463</f>
        <v>北見</v>
      </c>
      <c r="I465" s="5">
        <f>データ貼付!C463</f>
        <v>43268</v>
      </c>
      <c r="J465" s="5" t="str">
        <f>データ貼付!F463</f>
        <v>川瀬智仁</v>
      </c>
      <c r="K465" s="5">
        <f>データ貼付!G463</f>
        <v>342</v>
      </c>
      <c r="L465" s="5" t="str">
        <f>データ貼付!H463</f>
        <v>決</v>
      </c>
      <c r="M465" s="5" t="str">
        <f>データ貼付!I463</f>
        <v>ｵﾎｰﾂｸACｼﾞｭﾆｱ</v>
      </c>
      <c r="N465" s="5">
        <f>データ貼付!J463</f>
        <v>4</v>
      </c>
      <c r="O465" s="5">
        <f>データ貼付!K463</f>
        <v>0</v>
      </c>
    </row>
    <row r="466" spans="1:15" x14ac:dyDescent="0.15">
      <c r="A466" s="5">
        <v>463</v>
      </c>
      <c r="B466" s="5" t="str">
        <f t="shared" si="15"/>
        <v>中学男子走幅跳43</v>
      </c>
      <c r="C466" s="5" t="str">
        <f>J466&amp;COUNTIF($J$4:J466,J466)</f>
        <v>川島歩結夢1</v>
      </c>
      <c r="D466" s="5" t="str">
        <f>データ貼付!D464&amp;データ貼付!E464</f>
        <v>中学男子走幅跳</v>
      </c>
      <c r="E466" s="5">
        <f>データ貼付!G464+ROW()/1000000</f>
        <v>399.00046600000002</v>
      </c>
      <c r="F466" s="5">
        <f t="shared" si="16"/>
        <v>43</v>
      </c>
      <c r="G466" s="5" t="str">
        <f>データ貼付!A464</f>
        <v>記録会第1戦</v>
      </c>
      <c r="H466" s="5" t="str">
        <f>データ貼付!B464</f>
        <v>北見</v>
      </c>
      <c r="I466" s="5">
        <f>データ貼付!C464</f>
        <v>43219</v>
      </c>
      <c r="J466" s="5" t="str">
        <f>データ貼付!F464</f>
        <v>川島歩結夢</v>
      </c>
      <c r="K466" s="5">
        <f>データ貼付!G464</f>
        <v>399</v>
      </c>
      <c r="L466" s="5" t="str">
        <f>データ貼付!H464</f>
        <v>決</v>
      </c>
      <c r="M466" s="5" t="str">
        <f>データ貼付!I464</f>
        <v>斜里中</v>
      </c>
      <c r="N466" s="5">
        <f>データ貼付!J464</f>
        <v>1</v>
      </c>
      <c r="O466" s="5">
        <f>データ貼付!K464</f>
        <v>3.1</v>
      </c>
    </row>
    <row r="467" spans="1:15" x14ac:dyDescent="0.15">
      <c r="A467" s="5">
        <v>464</v>
      </c>
      <c r="B467" s="5" t="str">
        <f t="shared" si="15"/>
        <v>中学男子走幅跳40</v>
      </c>
      <c r="C467" s="5" t="str">
        <f>J467&amp;COUNTIF($J$4:J467,J467)</f>
        <v>浅野瑛太1</v>
      </c>
      <c r="D467" s="5" t="str">
        <f>データ貼付!D465&amp;データ貼付!E465</f>
        <v>中学男子走幅跳</v>
      </c>
      <c r="E467" s="5">
        <f>データ貼付!G465+ROW()/1000000</f>
        <v>409.00046700000001</v>
      </c>
      <c r="F467" s="5">
        <f t="shared" si="16"/>
        <v>40</v>
      </c>
      <c r="G467" s="5" t="str">
        <f>データ貼付!A465</f>
        <v>記録会第1戦</v>
      </c>
      <c r="H467" s="5" t="str">
        <f>データ貼付!B465</f>
        <v>北見</v>
      </c>
      <c r="I467" s="5">
        <f>データ貼付!C465</f>
        <v>43266</v>
      </c>
      <c r="J467" s="5" t="str">
        <f>データ貼付!F465</f>
        <v>浅野瑛太</v>
      </c>
      <c r="K467" s="5">
        <f>データ貼付!G465</f>
        <v>409</v>
      </c>
      <c r="L467" s="5" t="str">
        <f>データ貼付!H465</f>
        <v>予</v>
      </c>
      <c r="M467" s="5" t="str">
        <f>データ貼付!I465</f>
        <v>北見小泉中</v>
      </c>
      <c r="N467" s="5">
        <f>データ貼付!J465</f>
        <v>1</v>
      </c>
      <c r="O467" s="5">
        <f>データ貼付!K465</f>
        <v>2.9</v>
      </c>
    </row>
    <row r="468" spans="1:15" x14ac:dyDescent="0.15">
      <c r="A468" s="5">
        <v>465</v>
      </c>
      <c r="B468" s="5" t="str">
        <f t="shared" si="15"/>
        <v>高校男子走幅跳33</v>
      </c>
      <c r="C468" s="5" t="str">
        <f>J468&amp;COUNTIF($J$4:J468,J468)</f>
        <v>船水康生2</v>
      </c>
      <c r="D468" s="5" t="str">
        <f>データ貼付!D466&amp;データ貼付!E466</f>
        <v>高校男子走幅跳</v>
      </c>
      <c r="E468" s="5">
        <f>データ貼付!G466+ROW()/1000000</f>
        <v>504.00046800000001</v>
      </c>
      <c r="F468" s="5">
        <f t="shared" si="16"/>
        <v>33</v>
      </c>
      <c r="G468" s="5" t="str">
        <f>データ貼付!A466</f>
        <v>記録会第2戦</v>
      </c>
      <c r="H468" s="5" t="str">
        <f>データ貼付!B466</f>
        <v>網走</v>
      </c>
      <c r="I468" s="5">
        <f>データ貼付!C466</f>
        <v>43244</v>
      </c>
      <c r="J468" s="5" t="str">
        <f>データ貼付!F466</f>
        <v>船水康生</v>
      </c>
      <c r="K468" s="5">
        <f>データ貼付!G466</f>
        <v>504</v>
      </c>
      <c r="L468" s="5" t="str">
        <f>データ貼付!H466</f>
        <v>決</v>
      </c>
      <c r="M468" s="5" t="str">
        <f>データ貼付!I466</f>
        <v>興部高</v>
      </c>
      <c r="N468" s="5">
        <f>データ貼付!J466</f>
        <v>3</v>
      </c>
      <c r="O468" s="5">
        <f>データ貼付!K466</f>
        <v>2</v>
      </c>
    </row>
    <row r="469" spans="1:15" x14ac:dyDescent="0.15">
      <c r="A469" s="5">
        <v>466</v>
      </c>
      <c r="B469" s="5" t="str">
        <f t="shared" si="15"/>
        <v>小学男子走幅跳17</v>
      </c>
      <c r="C469" s="5" t="str">
        <f>J469&amp;COUNTIF($J$4:J469,J469)</f>
        <v>曽根天太2</v>
      </c>
      <c r="D469" s="5" t="str">
        <f>データ貼付!D467&amp;データ貼付!E467</f>
        <v>小学男子走幅跳</v>
      </c>
      <c r="E469" s="5">
        <f>データ貼付!G467+ROW()/1000000</f>
        <v>345.00046900000001</v>
      </c>
      <c r="F469" s="5">
        <f t="shared" si="16"/>
        <v>17</v>
      </c>
      <c r="G469" s="5" t="str">
        <f>データ貼付!A467</f>
        <v>記録会第1戦</v>
      </c>
      <c r="H469" s="5" t="str">
        <f>データ貼付!B467</f>
        <v>北見</v>
      </c>
      <c r="I469" s="5">
        <f>データ貼付!C467</f>
        <v>43253</v>
      </c>
      <c r="J469" s="5" t="str">
        <f>データ貼付!F467</f>
        <v>曽根天太</v>
      </c>
      <c r="K469" s="5">
        <f>データ貼付!G467</f>
        <v>345</v>
      </c>
      <c r="L469" s="5" t="str">
        <f>データ貼付!H467</f>
        <v>決</v>
      </c>
      <c r="M469" s="5" t="str">
        <f>データ貼付!I467</f>
        <v>美幌RC</v>
      </c>
      <c r="N469" s="5">
        <f>データ貼付!J467</f>
        <v>4</v>
      </c>
      <c r="O469" s="5">
        <f>データ貼付!K467</f>
        <v>0.9</v>
      </c>
    </row>
    <row r="470" spans="1:15" x14ac:dyDescent="0.15">
      <c r="A470" s="5">
        <v>467</v>
      </c>
      <c r="B470" s="5" t="str">
        <f t="shared" si="15"/>
        <v>中学女子走幅跳4</v>
      </c>
      <c r="C470" s="5" t="str">
        <f>J470&amp;COUNTIF($J$4:J470,J470)</f>
        <v>曽根美紅1</v>
      </c>
      <c r="D470" s="5" t="str">
        <f>データ貼付!D468&amp;データ貼付!E468</f>
        <v>中学女子走幅跳</v>
      </c>
      <c r="E470" s="5">
        <f>データ貼付!G468+ROW()/1000000</f>
        <v>469.00047000000001</v>
      </c>
      <c r="F470" s="5">
        <f t="shared" si="16"/>
        <v>4</v>
      </c>
      <c r="G470" s="5" t="str">
        <f>データ貼付!A468</f>
        <v>地区陸上</v>
      </c>
      <c r="H470" s="5" t="str">
        <f>データ貼付!B468</f>
        <v>北見</v>
      </c>
      <c r="I470" s="5">
        <f>データ貼付!C468</f>
        <v>43267</v>
      </c>
      <c r="J470" s="5" t="str">
        <f>データ貼付!F468</f>
        <v>曽根美紅</v>
      </c>
      <c r="K470" s="5">
        <f>データ貼付!G468</f>
        <v>469</v>
      </c>
      <c r="L470" s="5" t="str">
        <f>データ貼付!H468</f>
        <v>決</v>
      </c>
      <c r="M470" s="5" t="str">
        <f>データ貼付!I468</f>
        <v>美幌北中</v>
      </c>
      <c r="N470" s="5">
        <f>データ貼付!J468</f>
        <v>3</v>
      </c>
      <c r="O470" s="5">
        <f>データ貼付!K468</f>
        <v>0.8</v>
      </c>
    </row>
    <row r="471" spans="1:15" x14ac:dyDescent="0.15">
      <c r="A471" s="5">
        <v>468</v>
      </c>
      <c r="B471" s="5" t="str">
        <f t="shared" si="15"/>
        <v>小学男子走幅跳7</v>
      </c>
      <c r="C471" s="5" t="str">
        <f>J471&amp;COUNTIF($J$4:J471,J471)</f>
        <v>倉田正彦2</v>
      </c>
      <c r="D471" s="5" t="str">
        <f>データ貼付!D469&amp;データ貼付!E469</f>
        <v>小学男子走幅跳</v>
      </c>
      <c r="E471" s="5">
        <f>データ貼付!G469+ROW()/1000000</f>
        <v>388.000471</v>
      </c>
      <c r="F471" s="5">
        <f t="shared" si="16"/>
        <v>7</v>
      </c>
      <c r="G471" s="5" t="str">
        <f>データ貼付!A469</f>
        <v>フィールド記録会</v>
      </c>
      <c r="H471" s="5" t="str">
        <f>データ貼付!B469</f>
        <v>北見</v>
      </c>
      <c r="I471" s="5">
        <f>データ貼付!C469</f>
        <v>43253</v>
      </c>
      <c r="J471" s="5" t="str">
        <f>データ貼付!F469</f>
        <v>倉田正彦</v>
      </c>
      <c r="K471" s="5">
        <f>データ貼付!G469</f>
        <v>388</v>
      </c>
      <c r="L471" s="5" t="str">
        <f>データ貼付!H469</f>
        <v>決</v>
      </c>
      <c r="M471" s="5" t="str">
        <f>データ貼付!I469</f>
        <v>ｵﾎｰﾂｸACｼﾞｭﾆｱ</v>
      </c>
      <c r="N471" s="5">
        <f>データ貼付!J469</f>
        <v>6</v>
      </c>
      <c r="O471" s="5">
        <f>データ貼付!K469</f>
        <v>0.7</v>
      </c>
    </row>
    <row r="472" spans="1:15" x14ac:dyDescent="0.15">
      <c r="A472" s="5">
        <v>469</v>
      </c>
      <c r="B472" s="5" t="str">
        <f t="shared" si="15"/>
        <v>高校男子走幅跳23</v>
      </c>
      <c r="C472" s="5" t="str">
        <f>J472&amp;COUNTIF($J$4:J472,J472)</f>
        <v>惣田歩夢2</v>
      </c>
      <c r="D472" s="5" t="str">
        <f>データ貼付!D470&amp;データ貼付!E470</f>
        <v>高校男子走幅跳</v>
      </c>
      <c r="E472" s="5">
        <f>データ貼付!G470+ROW()/1000000</f>
        <v>559.00047199999995</v>
      </c>
      <c r="F472" s="5">
        <f t="shared" si="16"/>
        <v>23</v>
      </c>
      <c r="G472" s="5" t="str">
        <f>データ貼付!A470</f>
        <v>記録会第1戦</v>
      </c>
      <c r="H472" s="5" t="str">
        <f>データ貼付!B470</f>
        <v>北見</v>
      </c>
      <c r="I472" s="5">
        <f>データ貼付!C470</f>
        <v>43244</v>
      </c>
      <c r="J472" s="5" t="str">
        <f>データ貼付!F470</f>
        <v>惣田歩夢</v>
      </c>
      <c r="K472" s="5">
        <f>データ貼付!G470</f>
        <v>559</v>
      </c>
      <c r="L472" s="5" t="str">
        <f>データ貼付!H470</f>
        <v>決</v>
      </c>
      <c r="M472" s="5" t="str">
        <f>データ貼付!I470</f>
        <v>遠軽高</v>
      </c>
      <c r="N472" s="5">
        <f>データ貼付!J470</f>
        <v>3</v>
      </c>
      <c r="O472" s="5">
        <f>データ貼付!K470</f>
        <v>0.8</v>
      </c>
    </row>
    <row r="473" spans="1:15" x14ac:dyDescent="0.15">
      <c r="A473" s="5">
        <v>470</v>
      </c>
      <c r="B473" s="5" t="str">
        <f t="shared" si="15"/>
        <v>小学女子走幅跳15</v>
      </c>
      <c r="C473" s="5" t="str">
        <f>J473&amp;COUNTIF($J$4:J473,J473)</f>
        <v>相馬可夏子2</v>
      </c>
      <c r="D473" s="5" t="str">
        <f>データ貼付!D471&amp;データ貼付!E471</f>
        <v>小学女子走幅跳</v>
      </c>
      <c r="E473" s="5">
        <f>データ貼付!G471+ROW()/1000000</f>
        <v>346.000473</v>
      </c>
      <c r="F473" s="5">
        <f t="shared" si="16"/>
        <v>15</v>
      </c>
      <c r="G473" s="5" t="str">
        <f>データ貼付!A471</f>
        <v>全道小学予選</v>
      </c>
      <c r="H473" s="5" t="str">
        <f>データ貼付!B471</f>
        <v>北見</v>
      </c>
      <c r="I473" s="5">
        <f>データ貼付!C471</f>
        <v>43268</v>
      </c>
      <c r="J473" s="5" t="str">
        <f>データ貼付!F471</f>
        <v>相馬可夏子</v>
      </c>
      <c r="K473" s="5">
        <f>データ貼付!G471</f>
        <v>346</v>
      </c>
      <c r="L473" s="5" t="str">
        <f>データ貼付!H471</f>
        <v>決</v>
      </c>
      <c r="M473" s="5" t="str">
        <f>データ貼付!I471</f>
        <v>ｵﾎｰﾂｸｷｯｽﾞ</v>
      </c>
      <c r="N473" s="5">
        <f>データ貼付!J471</f>
        <v>4</v>
      </c>
      <c r="O473" s="5">
        <f>データ貼付!K471</f>
        <v>0</v>
      </c>
    </row>
    <row r="474" spans="1:15" x14ac:dyDescent="0.15">
      <c r="A474" s="5">
        <v>471</v>
      </c>
      <c r="B474" s="5" t="str">
        <f t="shared" si="15"/>
        <v>小学女子走幅跳16</v>
      </c>
      <c r="C474" s="5" t="str">
        <f>J474&amp;COUNTIF($J$4:J474,J474)</f>
        <v>相馬夏好2</v>
      </c>
      <c r="D474" s="5" t="str">
        <f>データ貼付!D472&amp;データ貼付!E472</f>
        <v>小学女子走幅跳</v>
      </c>
      <c r="E474" s="5">
        <f>データ貼付!G472+ROW()/1000000</f>
        <v>337.000474</v>
      </c>
      <c r="F474" s="5">
        <f t="shared" si="16"/>
        <v>16</v>
      </c>
      <c r="G474" s="5" t="str">
        <f>データ貼付!A472</f>
        <v>記録会第1戦</v>
      </c>
      <c r="H474" s="5" t="str">
        <f>データ貼付!B472</f>
        <v>北見</v>
      </c>
      <c r="I474" s="5">
        <f>データ貼付!C472</f>
        <v>43219</v>
      </c>
      <c r="J474" s="5" t="str">
        <f>データ貼付!F472</f>
        <v>相馬夏好</v>
      </c>
      <c r="K474" s="5">
        <f>データ貼付!G472</f>
        <v>337</v>
      </c>
      <c r="L474" s="5" t="str">
        <f>データ貼付!H472</f>
        <v>決</v>
      </c>
      <c r="M474" s="5" t="str">
        <f>データ貼付!I472</f>
        <v>ｵﾎｰﾂｸｷｯｽﾞ</v>
      </c>
      <c r="N474" s="5">
        <f>データ貼付!J472</f>
        <v>6</v>
      </c>
      <c r="O474" s="5">
        <f>データ貼付!K472</f>
        <v>0</v>
      </c>
    </row>
    <row r="475" spans="1:15" x14ac:dyDescent="0.15">
      <c r="A475" s="5">
        <v>472</v>
      </c>
      <c r="B475" s="5" t="str">
        <f t="shared" si="15"/>
        <v>高校男子走幅跳12</v>
      </c>
      <c r="C475" s="5" t="str">
        <f>J475&amp;COUNTIF($J$4:J475,J475)</f>
        <v>村田陽平1</v>
      </c>
      <c r="D475" s="5" t="str">
        <f>データ貼付!D473&amp;データ貼付!E473</f>
        <v>高校男子走幅跳</v>
      </c>
      <c r="E475" s="5">
        <f>データ貼付!G473+ROW()/1000000</f>
        <v>599.00047500000005</v>
      </c>
      <c r="F475" s="5">
        <f t="shared" si="16"/>
        <v>12</v>
      </c>
      <c r="G475" s="5" t="str">
        <f>データ貼付!A473</f>
        <v>高体連新人</v>
      </c>
      <c r="H475" s="5" t="str">
        <f>データ貼付!B473</f>
        <v>網走</v>
      </c>
      <c r="I475" s="5">
        <f>データ貼付!C473</f>
        <v>43336</v>
      </c>
      <c r="J475" s="5" t="str">
        <f>データ貼付!F473</f>
        <v>村田陽平</v>
      </c>
      <c r="K475" s="5">
        <f>データ貼付!G473</f>
        <v>599</v>
      </c>
      <c r="L475" s="5" t="str">
        <f>データ貼付!H473</f>
        <v>決</v>
      </c>
      <c r="M475" s="5" t="str">
        <f>データ貼付!I473</f>
        <v>雄武髙</v>
      </c>
      <c r="N475" s="5">
        <f>データ貼付!J473</f>
        <v>2</v>
      </c>
      <c r="O475" s="5">
        <f>データ貼付!K473</f>
        <v>1.8</v>
      </c>
    </row>
    <row r="476" spans="1:15" x14ac:dyDescent="0.15">
      <c r="A476" s="5">
        <v>473</v>
      </c>
      <c r="B476" s="5" t="str">
        <f t="shared" si="15"/>
        <v>高校女子走幅跳8</v>
      </c>
      <c r="C476" s="5" t="str">
        <f>J476&amp;COUNTIF($J$4:J476,J476)</f>
        <v>大室亜祐香1</v>
      </c>
      <c r="D476" s="5" t="str">
        <f>データ貼付!D474&amp;データ貼付!E474</f>
        <v>高校女子走幅跳</v>
      </c>
      <c r="E476" s="5">
        <f>データ貼付!G474+ROW()/1000000</f>
        <v>455.00047599999999</v>
      </c>
      <c r="F476" s="5">
        <f t="shared" si="16"/>
        <v>8</v>
      </c>
      <c r="G476" s="5" t="str">
        <f>データ貼付!A474</f>
        <v>フィールド記録会</v>
      </c>
      <c r="H476" s="5" t="str">
        <f>データ貼付!B474</f>
        <v>網走</v>
      </c>
      <c r="I476" s="5">
        <f>データ貼付!C474</f>
        <v>43244</v>
      </c>
      <c r="J476" s="5" t="str">
        <f>データ貼付!F474</f>
        <v>大室亜祐香</v>
      </c>
      <c r="K476" s="5">
        <f>データ貼付!G474</f>
        <v>455</v>
      </c>
      <c r="L476" s="5" t="str">
        <f>データ貼付!H474</f>
        <v>決</v>
      </c>
      <c r="M476" s="5" t="str">
        <f>データ貼付!I474</f>
        <v>北見商業高</v>
      </c>
      <c r="N476" s="5">
        <f>データ貼付!J474</f>
        <v>3</v>
      </c>
      <c r="O476" s="5">
        <f>データ貼付!K474</f>
        <v>-0.4</v>
      </c>
    </row>
    <row r="477" spans="1:15" x14ac:dyDescent="0.15">
      <c r="A477" s="5">
        <v>474</v>
      </c>
      <c r="B477" s="5" t="str">
        <f t="shared" si="15"/>
        <v>小学男子走幅跳4</v>
      </c>
      <c r="C477" s="5" t="str">
        <f>J477&amp;COUNTIF($J$4:J477,J477)</f>
        <v>大水皓生1</v>
      </c>
      <c r="D477" s="5" t="str">
        <f>データ貼付!D475&amp;データ貼付!E475</f>
        <v>小学男子走幅跳</v>
      </c>
      <c r="E477" s="5">
        <f>データ貼付!G475+ROW()/1000000</f>
        <v>413.00047699999999</v>
      </c>
      <c r="F477" s="5">
        <f t="shared" si="16"/>
        <v>4</v>
      </c>
      <c r="G477" s="5" t="str">
        <f>データ貼付!A475</f>
        <v>選手権</v>
      </c>
      <c r="H477" s="5" t="str">
        <f>データ貼付!B475</f>
        <v>北見</v>
      </c>
      <c r="I477" s="5">
        <f>データ貼付!C475</f>
        <v>43233</v>
      </c>
      <c r="J477" s="5" t="str">
        <f>データ貼付!F475</f>
        <v>大水皓生</v>
      </c>
      <c r="K477" s="5">
        <f>データ貼付!G475</f>
        <v>413</v>
      </c>
      <c r="L477" s="5" t="str">
        <f>データ貼付!H475</f>
        <v>決</v>
      </c>
      <c r="M477" s="5" t="str">
        <f>データ貼付!I475</f>
        <v>雄武小</v>
      </c>
      <c r="N477" s="5">
        <f>データ貼付!J475</f>
        <v>6</v>
      </c>
      <c r="O477" s="5">
        <f>データ貼付!K475</f>
        <v>0</v>
      </c>
    </row>
    <row r="478" spans="1:15" x14ac:dyDescent="0.15">
      <c r="A478" s="5">
        <v>475</v>
      </c>
      <c r="B478" s="5" t="str">
        <f t="shared" si="15"/>
        <v>中学男子走幅跳4</v>
      </c>
      <c r="C478" s="5" t="str">
        <f>J478&amp;COUNTIF($J$4:J478,J478)</f>
        <v>大水颯太1</v>
      </c>
      <c r="D478" s="5" t="str">
        <f>データ貼付!D476&amp;データ貼付!E476</f>
        <v>中学男子走幅跳</v>
      </c>
      <c r="E478" s="5">
        <f>データ貼付!G476+ROW()/1000000</f>
        <v>580.00047800000004</v>
      </c>
      <c r="F478" s="5">
        <f t="shared" si="16"/>
        <v>4</v>
      </c>
      <c r="G478" s="5" t="str">
        <f>データ貼付!A476</f>
        <v>中体連新人</v>
      </c>
      <c r="H478" s="5" t="str">
        <f>データ貼付!B476</f>
        <v>網走</v>
      </c>
      <c r="I478" s="5">
        <f>データ貼付!C476</f>
        <v>43336</v>
      </c>
      <c r="J478" s="5" t="str">
        <f>データ貼付!F476</f>
        <v>大水颯太</v>
      </c>
      <c r="K478" s="5">
        <f>データ貼付!G476</f>
        <v>580</v>
      </c>
      <c r="L478" s="5" t="str">
        <f>データ貼付!H476</f>
        <v>決</v>
      </c>
      <c r="M478" s="5" t="str">
        <f>データ貼付!I476</f>
        <v>雄武中</v>
      </c>
      <c r="N478" s="5">
        <f>データ貼付!J476</f>
        <v>2</v>
      </c>
      <c r="O478" s="5">
        <f>データ貼付!K476</f>
        <v>0.6</v>
      </c>
    </row>
    <row r="479" spans="1:15" x14ac:dyDescent="0.15">
      <c r="A479" s="5">
        <v>476</v>
      </c>
      <c r="B479" s="5" t="str">
        <f t="shared" si="15"/>
        <v>高校男子走幅跳38</v>
      </c>
      <c r="C479" s="5" t="str">
        <f>J479&amp;COUNTIF($J$4:J479,J479)</f>
        <v>大西康介1</v>
      </c>
      <c r="D479" s="5" t="str">
        <f>データ貼付!D477&amp;データ貼付!E477</f>
        <v>高校男子走幅跳</v>
      </c>
      <c r="E479" s="5">
        <f>データ貼付!G477+ROW()/1000000</f>
        <v>445.00047899999998</v>
      </c>
      <c r="F479" s="5">
        <f t="shared" si="16"/>
        <v>38</v>
      </c>
      <c r="G479" s="5" t="str">
        <f>データ貼付!A477</f>
        <v>フィールド記録会</v>
      </c>
      <c r="H479" s="5" t="str">
        <f>データ貼付!B477</f>
        <v>網走</v>
      </c>
      <c r="I479" s="5">
        <f>データ貼付!C477</f>
        <v>43297</v>
      </c>
      <c r="J479" s="5" t="str">
        <f>データ貼付!F477</f>
        <v>大西康介</v>
      </c>
      <c r="K479" s="5">
        <f>データ貼付!G477</f>
        <v>445</v>
      </c>
      <c r="L479" s="5" t="str">
        <f>データ貼付!H477</f>
        <v>決</v>
      </c>
      <c r="M479" s="5" t="str">
        <f>データ貼付!I477</f>
        <v>紋別高</v>
      </c>
      <c r="N479" s="5">
        <f>データ貼付!J477</f>
        <v>1</v>
      </c>
      <c r="O479" s="5">
        <f>データ貼付!K477</f>
        <v>1.2</v>
      </c>
    </row>
    <row r="480" spans="1:15" x14ac:dyDescent="0.15">
      <c r="A480" s="5">
        <v>477</v>
      </c>
      <c r="B480" s="5" t="str">
        <f t="shared" si="15"/>
        <v>高校男子走幅跳9</v>
      </c>
      <c r="C480" s="5" t="str">
        <f>J480&amp;COUNTIF($J$4:J480,J480)</f>
        <v>大友温太2</v>
      </c>
      <c r="D480" s="5" t="str">
        <f>データ貼付!D478&amp;データ貼付!E478</f>
        <v>高校男子走幅跳</v>
      </c>
      <c r="E480" s="5">
        <f>データ貼付!G478+ROW()/1000000</f>
        <v>607.00048000000004</v>
      </c>
      <c r="F480" s="5">
        <f t="shared" si="16"/>
        <v>9</v>
      </c>
      <c r="G480" s="5" t="str">
        <f>データ貼付!A478</f>
        <v>記録会第1戦</v>
      </c>
      <c r="H480" s="5" t="str">
        <f>データ貼付!B478</f>
        <v>北見</v>
      </c>
      <c r="I480" s="5">
        <f>データ貼付!C478</f>
        <v>43244</v>
      </c>
      <c r="J480" s="5" t="str">
        <f>データ貼付!F478</f>
        <v>大友温太</v>
      </c>
      <c r="K480" s="5">
        <f>データ貼付!G478</f>
        <v>607</v>
      </c>
      <c r="L480" s="5" t="str">
        <f>データ貼付!H478</f>
        <v>決</v>
      </c>
      <c r="M480" s="5" t="str">
        <f>データ貼付!I478</f>
        <v>常呂高</v>
      </c>
      <c r="N480" s="5">
        <f>データ貼付!J478</f>
        <v>3</v>
      </c>
      <c r="O480" s="5">
        <f>データ貼付!K478</f>
        <v>2.1</v>
      </c>
    </row>
    <row r="481" spans="1:15" x14ac:dyDescent="0.15">
      <c r="A481" s="5">
        <v>478</v>
      </c>
      <c r="B481" s="5" t="str">
        <f t="shared" si="15"/>
        <v>高校女子走幅跳13</v>
      </c>
      <c r="C481" s="5" t="str">
        <f>J481&amp;COUNTIF($J$4:J481,J481)</f>
        <v>沢上琴音2</v>
      </c>
      <c r="D481" s="5" t="str">
        <f>データ貼付!D479&amp;データ貼付!E479</f>
        <v>高校女子走幅跳</v>
      </c>
      <c r="E481" s="5">
        <f>データ貼付!G479+ROW()/1000000</f>
        <v>397.00048099999998</v>
      </c>
      <c r="F481" s="5">
        <f t="shared" si="16"/>
        <v>13</v>
      </c>
      <c r="G481" s="5" t="str">
        <f>データ貼付!A479</f>
        <v>記録会第1戦</v>
      </c>
      <c r="H481" s="5" t="str">
        <f>データ貼付!B479</f>
        <v>網走</v>
      </c>
      <c r="I481" s="5">
        <f>データ貼付!C479</f>
        <v>43219</v>
      </c>
      <c r="J481" s="5" t="str">
        <f>データ貼付!F479</f>
        <v>沢上琴音</v>
      </c>
      <c r="K481" s="5">
        <f>データ貼付!G479</f>
        <v>397</v>
      </c>
      <c r="L481" s="5" t="str">
        <f>データ貼付!H479</f>
        <v>決</v>
      </c>
      <c r="M481" s="5" t="str">
        <f>データ貼付!I479</f>
        <v>網走南ヶ丘高</v>
      </c>
      <c r="N481" s="5">
        <f>データ貼付!J479</f>
        <v>2</v>
      </c>
      <c r="O481" s="5">
        <f>データ貼付!K479</f>
        <v>1.5</v>
      </c>
    </row>
    <row r="482" spans="1:15" x14ac:dyDescent="0.15">
      <c r="A482" s="5">
        <v>479</v>
      </c>
      <c r="B482" s="5" t="str">
        <f t="shared" si="15"/>
        <v>中学男子走幅跳15</v>
      </c>
      <c r="C482" s="5" t="str">
        <f>J482&amp;COUNTIF($J$4:J482,J482)</f>
        <v>只石修也1</v>
      </c>
      <c r="D482" s="5" t="str">
        <f>データ貼付!D480&amp;データ貼付!E480</f>
        <v>中学男子走幅跳</v>
      </c>
      <c r="E482" s="5">
        <f>データ貼付!G480+ROW()/1000000</f>
        <v>528.00048200000003</v>
      </c>
      <c r="F482" s="5">
        <f t="shared" si="16"/>
        <v>15</v>
      </c>
      <c r="G482" s="5" t="str">
        <f>データ貼付!A480</f>
        <v>地区陸上</v>
      </c>
      <c r="H482" s="5" t="str">
        <f>データ貼付!B480</f>
        <v>北見</v>
      </c>
      <c r="I482" s="5">
        <f>データ貼付!C480</f>
        <v>43219</v>
      </c>
      <c r="J482" s="5" t="str">
        <f>データ貼付!F480</f>
        <v>只石修也</v>
      </c>
      <c r="K482" s="5">
        <f>データ貼付!G480</f>
        <v>528</v>
      </c>
      <c r="L482" s="5" t="str">
        <f>データ貼付!H480</f>
        <v>決</v>
      </c>
      <c r="M482" s="5" t="str">
        <f>データ貼付!I480</f>
        <v>北見光西中</v>
      </c>
      <c r="N482" s="5">
        <f>データ貼付!J480</f>
        <v>3</v>
      </c>
      <c r="O482" s="5">
        <f>データ貼付!K480</f>
        <v>-0.1</v>
      </c>
    </row>
    <row r="483" spans="1:15" x14ac:dyDescent="0.15">
      <c r="A483" s="5">
        <v>480</v>
      </c>
      <c r="B483" s="5" t="str">
        <f t="shared" si="15"/>
        <v>中学女子走幅跳27</v>
      </c>
      <c r="C483" s="5" t="str">
        <f>J483&amp;COUNTIF($J$4:J483,J483)</f>
        <v>丹羽さくら1</v>
      </c>
      <c r="D483" s="5" t="str">
        <f>データ貼付!D481&amp;データ貼付!E481</f>
        <v>中学女子走幅跳</v>
      </c>
      <c r="E483" s="5">
        <f>データ貼付!G481+ROW()/1000000</f>
        <v>380.00048299999997</v>
      </c>
      <c r="F483" s="5">
        <f t="shared" si="16"/>
        <v>27</v>
      </c>
      <c r="G483" s="5" t="str">
        <f>データ貼付!A481</f>
        <v>地区陸上</v>
      </c>
      <c r="H483" s="5" t="str">
        <f>データ貼付!B481</f>
        <v>北見</v>
      </c>
      <c r="I483" s="5">
        <f>データ貼付!C481</f>
        <v>43280</v>
      </c>
      <c r="J483" s="5" t="str">
        <f>データ貼付!F481</f>
        <v>丹羽さくら</v>
      </c>
      <c r="K483" s="5">
        <f>データ貼付!G481</f>
        <v>380</v>
      </c>
      <c r="L483" s="5" t="str">
        <f>データ貼付!H481</f>
        <v>予</v>
      </c>
      <c r="M483" s="5" t="str">
        <f>データ貼付!I481</f>
        <v>北見小泉中</v>
      </c>
      <c r="N483" s="5">
        <f>データ貼付!J481</f>
        <v>2</v>
      </c>
      <c r="O483" s="5">
        <f>データ貼付!K481</f>
        <v>0.1</v>
      </c>
    </row>
    <row r="484" spans="1:15" x14ac:dyDescent="0.15">
      <c r="A484" s="5">
        <v>481</v>
      </c>
      <c r="B484" s="5" t="str">
        <f t="shared" si="15"/>
        <v>中学男子走幅跳12</v>
      </c>
      <c r="C484" s="5" t="str">
        <f>J484&amp;COUNTIF($J$4:J484,J484)</f>
        <v>池田琉飛1</v>
      </c>
      <c r="D484" s="5" t="str">
        <f>データ貼付!D482&amp;データ貼付!E482</f>
        <v>中学男子走幅跳</v>
      </c>
      <c r="E484" s="5">
        <f>データ貼付!G482+ROW()/1000000</f>
        <v>534.00048400000003</v>
      </c>
      <c r="F484" s="5">
        <f t="shared" si="16"/>
        <v>12</v>
      </c>
      <c r="G484" s="5" t="str">
        <f>データ貼付!A482</f>
        <v>通信陸上</v>
      </c>
      <c r="H484" s="5" t="str">
        <f>データ貼付!B482</f>
        <v>北見</v>
      </c>
      <c r="I484" s="5">
        <f>データ貼付!C482</f>
        <v>43281</v>
      </c>
      <c r="J484" s="5" t="str">
        <f>データ貼付!F482</f>
        <v>池田琉飛</v>
      </c>
      <c r="K484" s="5">
        <f>データ貼付!G482</f>
        <v>534</v>
      </c>
      <c r="L484" s="5" t="str">
        <f>データ貼付!H482</f>
        <v>決</v>
      </c>
      <c r="M484" s="5" t="str">
        <f>データ貼付!I482</f>
        <v>紋別潮見中</v>
      </c>
      <c r="N484" s="5">
        <f>データ貼付!J482</f>
        <v>3</v>
      </c>
      <c r="O484" s="5">
        <f>データ貼付!K482</f>
        <v>2.2000000000000002</v>
      </c>
    </row>
    <row r="485" spans="1:15" x14ac:dyDescent="0.15">
      <c r="A485" s="5">
        <v>482</v>
      </c>
      <c r="B485" s="5" t="str">
        <f t="shared" si="15"/>
        <v>中学男子走幅跳30</v>
      </c>
      <c r="C485" s="5" t="str">
        <f>J485&amp;COUNTIF($J$4:J485,J485)</f>
        <v>竹村璃玖1</v>
      </c>
      <c r="D485" s="5" t="str">
        <f>データ貼付!D483&amp;データ貼付!E483</f>
        <v>中学男子走幅跳</v>
      </c>
      <c r="E485" s="5">
        <f>データ貼付!G483+ROW()/1000000</f>
        <v>447.00048500000003</v>
      </c>
      <c r="F485" s="5">
        <f t="shared" si="16"/>
        <v>30</v>
      </c>
      <c r="G485" s="5" t="str">
        <f>データ貼付!A483</f>
        <v>フィールド記録会</v>
      </c>
      <c r="H485" s="5" t="str">
        <f>データ貼付!B483</f>
        <v>北見</v>
      </c>
      <c r="I485" s="5">
        <f>データ貼付!C483</f>
        <v>43253</v>
      </c>
      <c r="J485" s="5" t="str">
        <f>データ貼付!F483</f>
        <v>竹村璃玖</v>
      </c>
      <c r="K485" s="5">
        <f>データ貼付!G483</f>
        <v>447</v>
      </c>
      <c r="L485" s="5" t="str">
        <f>データ貼付!H483</f>
        <v>決</v>
      </c>
      <c r="M485" s="5" t="str">
        <f>データ貼付!I483</f>
        <v>北見常呂中</v>
      </c>
      <c r="N485" s="5">
        <f>データ貼付!J483</f>
        <v>1</v>
      </c>
      <c r="O485" s="5">
        <f>データ貼付!K483</f>
        <v>3</v>
      </c>
    </row>
    <row r="486" spans="1:15" x14ac:dyDescent="0.15">
      <c r="A486" s="5">
        <v>483</v>
      </c>
      <c r="B486" s="5" t="str">
        <f t="shared" si="15"/>
        <v>小学男子走幅跳2</v>
      </c>
      <c r="C486" s="5" t="str">
        <f>J486&amp;COUNTIF($J$4:J486,J486)</f>
        <v>竹中友規1</v>
      </c>
      <c r="D486" s="5" t="str">
        <f>データ貼付!D484&amp;データ貼付!E484</f>
        <v>小学男子走幅跳</v>
      </c>
      <c r="E486" s="5">
        <f>データ貼付!G484+ROW()/1000000</f>
        <v>426.00048600000002</v>
      </c>
      <c r="F486" s="5">
        <f t="shared" si="16"/>
        <v>2</v>
      </c>
      <c r="G486" s="5" t="str">
        <f>データ貼付!A484</f>
        <v>全道小学予選</v>
      </c>
      <c r="H486" s="5" t="str">
        <f>データ貼付!B484</f>
        <v>北見</v>
      </c>
      <c r="I486" s="5">
        <f>データ貼付!C484</f>
        <v>43268</v>
      </c>
      <c r="J486" s="5" t="str">
        <f>データ貼付!F484</f>
        <v>竹中友規</v>
      </c>
      <c r="K486" s="5">
        <f>データ貼付!G484</f>
        <v>426</v>
      </c>
      <c r="L486" s="5" t="str">
        <f>データ貼付!H484</f>
        <v>決</v>
      </c>
      <c r="M486" s="5" t="str">
        <f>データ貼付!I484</f>
        <v>網走陸上少年団</v>
      </c>
      <c r="N486" s="5">
        <f>データ貼付!J484</f>
        <v>6</v>
      </c>
      <c r="O486" s="5">
        <f>データ貼付!K484</f>
        <v>0</v>
      </c>
    </row>
    <row r="487" spans="1:15" x14ac:dyDescent="0.15">
      <c r="A487" s="5">
        <v>484</v>
      </c>
      <c r="B487" s="5" t="str">
        <f t="shared" si="15"/>
        <v>中学男子走幅跳55</v>
      </c>
      <c r="C487" s="5" t="str">
        <f>J487&amp;COUNTIF($J$4:J487,J487)</f>
        <v>中橋日向1</v>
      </c>
      <c r="D487" s="5" t="str">
        <f>データ貼付!D485&amp;データ貼付!E485</f>
        <v>中学男子走幅跳</v>
      </c>
      <c r="E487" s="5">
        <f>データ貼付!G485+ROW()/1000000</f>
        <v>373.00048700000002</v>
      </c>
      <c r="F487" s="5">
        <f t="shared" si="16"/>
        <v>55</v>
      </c>
      <c r="G487" s="5" t="str">
        <f>データ貼付!A485</f>
        <v>地区陸上</v>
      </c>
      <c r="H487" s="5" t="str">
        <f>データ貼付!B485</f>
        <v>北見</v>
      </c>
      <c r="I487" s="5">
        <f>データ貼付!C485</f>
        <v>43297</v>
      </c>
      <c r="J487" s="5" t="str">
        <f>データ貼付!F485</f>
        <v>中橋日向</v>
      </c>
      <c r="K487" s="5">
        <f>データ貼付!G485</f>
        <v>373</v>
      </c>
      <c r="L487" s="5" t="str">
        <f>データ貼付!H485</f>
        <v>決</v>
      </c>
      <c r="M487" s="5" t="str">
        <f>データ貼付!I485</f>
        <v>雄武中</v>
      </c>
      <c r="N487" s="5">
        <f>データ貼付!J485</f>
        <v>1</v>
      </c>
      <c r="O487" s="5">
        <f>データ貼付!K485</f>
        <v>3.5</v>
      </c>
    </row>
    <row r="488" spans="1:15" x14ac:dyDescent="0.15">
      <c r="A488" s="5">
        <v>485</v>
      </c>
      <c r="B488" s="5" t="str">
        <f t="shared" si="15"/>
        <v>中学男子走幅跳26</v>
      </c>
      <c r="C488" s="5" t="str">
        <f>J488&amp;COUNTIF($J$4:J488,J488)</f>
        <v>中原太亜1</v>
      </c>
      <c r="D488" s="5" t="str">
        <f>データ貼付!D486&amp;データ貼付!E486</f>
        <v>中学男子走幅跳</v>
      </c>
      <c r="E488" s="5">
        <f>データ貼付!G486+ROW()/1000000</f>
        <v>461.00048800000002</v>
      </c>
      <c r="F488" s="5">
        <f t="shared" si="16"/>
        <v>26</v>
      </c>
      <c r="G488" s="5" t="str">
        <f>データ貼付!A486</f>
        <v>通信陸上</v>
      </c>
      <c r="H488" s="5" t="str">
        <f>データ貼付!B486</f>
        <v>網走</v>
      </c>
      <c r="I488" s="5">
        <f>データ貼付!C486</f>
        <v>43267</v>
      </c>
      <c r="J488" s="5" t="str">
        <f>データ貼付!F486</f>
        <v>中原太亜</v>
      </c>
      <c r="K488" s="5">
        <f>データ貼付!G486</f>
        <v>461</v>
      </c>
      <c r="L488" s="5" t="str">
        <f>データ貼付!H486</f>
        <v>決</v>
      </c>
      <c r="M488" s="5" t="str">
        <f>データ貼付!I486</f>
        <v>北見常呂中</v>
      </c>
      <c r="N488" s="5">
        <f>データ貼付!J486</f>
        <v>1</v>
      </c>
      <c r="O488" s="5">
        <f>データ貼付!K486</f>
        <v>-0.3</v>
      </c>
    </row>
    <row r="489" spans="1:15" x14ac:dyDescent="0.15">
      <c r="A489" s="5">
        <v>486</v>
      </c>
      <c r="B489" s="5" t="str">
        <f t="shared" si="15"/>
        <v>小学男子走幅跳13</v>
      </c>
      <c r="C489" s="5" t="str">
        <f>J489&amp;COUNTIF($J$4:J489,J489)</f>
        <v>中崎楽久1</v>
      </c>
      <c r="D489" s="5" t="str">
        <f>データ貼付!D487&amp;データ貼付!E487</f>
        <v>小学男子走幅跳</v>
      </c>
      <c r="E489" s="5">
        <f>データ貼付!G487+ROW()/1000000</f>
        <v>360.00048900000002</v>
      </c>
      <c r="F489" s="5">
        <f t="shared" si="16"/>
        <v>13</v>
      </c>
      <c r="G489" s="5" t="str">
        <f>データ貼付!A487</f>
        <v>全道小学予選</v>
      </c>
      <c r="H489" s="5" t="str">
        <f>データ貼付!B487</f>
        <v>北見</v>
      </c>
      <c r="I489" s="5">
        <f>データ貼付!C487</f>
        <v>43268</v>
      </c>
      <c r="J489" s="5" t="str">
        <f>データ貼付!F487</f>
        <v>中崎楽久</v>
      </c>
      <c r="K489" s="5">
        <f>データ貼付!G487</f>
        <v>360</v>
      </c>
      <c r="L489" s="5" t="str">
        <f>データ貼付!H487</f>
        <v>決</v>
      </c>
      <c r="M489" s="5" t="str">
        <f>データ貼付!I487</f>
        <v>ｵﾎｰﾂｸｷｯｽﾞ</v>
      </c>
      <c r="N489" s="5">
        <f>データ貼付!J487</f>
        <v>4</v>
      </c>
      <c r="O489" s="5">
        <f>データ貼付!K487</f>
        <v>0</v>
      </c>
    </row>
    <row r="490" spans="1:15" x14ac:dyDescent="0.15">
      <c r="A490" s="5">
        <v>487</v>
      </c>
      <c r="B490" s="5" t="str">
        <f t="shared" si="15"/>
        <v>一般男子走幅跳3</v>
      </c>
      <c r="C490" s="5" t="str">
        <f>J490&amp;COUNTIF($J$4:J490,J490)</f>
        <v>中川崇義1</v>
      </c>
      <c r="D490" s="5" t="str">
        <f>データ貼付!D488&amp;データ貼付!E488</f>
        <v>一般男子走幅跳</v>
      </c>
      <c r="E490" s="5">
        <f>データ貼付!G488+ROW()/1000000</f>
        <v>620.00049000000001</v>
      </c>
      <c r="F490" s="5">
        <f t="shared" si="16"/>
        <v>3</v>
      </c>
      <c r="G490" s="5" t="str">
        <f>データ貼付!A488</f>
        <v>記録会第3戦</v>
      </c>
      <c r="H490" s="5" t="str">
        <f>データ貼付!B488</f>
        <v>網走</v>
      </c>
      <c r="I490" s="5">
        <f>データ貼付!C488</f>
        <v>43297</v>
      </c>
      <c r="J490" s="5" t="str">
        <f>データ貼付!F488</f>
        <v>中川崇義</v>
      </c>
      <c r="K490" s="5">
        <f>データ貼付!G488</f>
        <v>620</v>
      </c>
      <c r="L490" s="5" t="str">
        <f>データ貼付!H488</f>
        <v>決</v>
      </c>
      <c r="M490" s="5" t="str">
        <f>データ貼付!I488</f>
        <v>ｵﾎｰﾂｸ陸協(沼田)</v>
      </c>
      <c r="N490" s="5" t="str">
        <f>データ貼付!J488</f>
        <v>般</v>
      </c>
      <c r="O490" s="5">
        <f>データ貼付!K488</f>
        <v>1.5</v>
      </c>
    </row>
    <row r="491" spans="1:15" x14ac:dyDescent="0.15">
      <c r="A491" s="5">
        <v>488</v>
      </c>
      <c r="B491" s="5" t="str">
        <f t="shared" si="15"/>
        <v>中学男子走幅跳24</v>
      </c>
      <c r="C491" s="5" t="str">
        <f>J491&amp;COUNTIF($J$4:J491,J491)</f>
        <v>中村孝徳1</v>
      </c>
      <c r="D491" s="5" t="str">
        <f>データ貼付!D489&amp;データ貼付!E489</f>
        <v>中学男子走幅跳</v>
      </c>
      <c r="E491" s="5">
        <f>データ貼付!G489+ROW()/1000000</f>
        <v>470.00049100000001</v>
      </c>
      <c r="F491" s="5">
        <f t="shared" si="16"/>
        <v>24</v>
      </c>
      <c r="G491" s="5" t="str">
        <f>データ貼付!A489</f>
        <v>記録会第2戦</v>
      </c>
      <c r="H491" s="5" t="str">
        <f>データ貼付!B489</f>
        <v>網走</v>
      </c>
      <c r="I491" s="5">
        <f>データ貼付!C489</f>
        <v>43219</v>
      </c>
      <c r="J491" s="5" t="str">
        <f>データ貼付!F489</f>
        <v>中村孝徳</v>
      </c>
      <c r="K491" s="5">
        <f>データ貼付!G489</f>
        <v>470</v>
      </c>
      <c r="L491" s="5" t="str">
        <f>データ貼付!H489</f>
        <v>決</v>
      </c>
      <c r="M491" s="5" t="str">
        <f>データ貼付!I489</f>
        <v>斜里中</v>
      </c>
      <c r="N491" s="5">
        <f>データ貼付!J489</f>
        <v>1</v>
      </c>
      <c r="O491" s="5">
        <f>データ貼付!K489</f>
        <v>1</v>
      </c>
    </row>
    <row r="492" spans="1:15" x14ac:dyDescent="0.15">
      <c r="A492" s="5">
        <v>489</v>
      </c>
      <c r="B492" s="5" t="str">
        <f t="shared" si="15"/>
        <v>高校男子走幅跳31</v>
      </c>
      <c r="C492" s="5" t="str">
        <f>J492&amp;COUNTIF($J$4:J492,J492)</f>
        <v>中村優斗1</v>
      </c>
      <c r="D492" s="5" t="str">
        <f>データ貼付!D490&amp;データ貼付!E490</f>
        <v>高校男子走幅跳</v>
      </c>
      <c r="E492" s="5">
        <f>データ貼付!G490+ROW()/1000000</f>
        <v>516.00049200000001</v>
      </c>
      <c r="F492" s="5">
        <f t="shared" si="16"/>
        <v>31</v>
      </c>
      <c r="G492" s="5" t="str">
        <f>データ貼付!A490</f>
        <v>記録会第4戦</v>
      </c>
      <c r="H492" s="5" t="str">
        <f>データ貼付!B490</f>
        <v>網走</v>
      </c>
      <c r="I492" s="5">
        <f>データ貼付!C490</f>
        <v>43317</v>
      </c>
      <c r="J492" s="5" t="str">
        <f>データ貼付!F490</f>
        <v>中村優斗</v>
      </c>
      <c r="K492" s="5">
        <f>データ貼付!G490</f>
        <v>516</v>
      </c>
      <c r="L492" s="5" t="str">
        <f>データ貼付!H490</f>
        <v>決</v>
      </c>
      <c r="M492" s="5" t="str">
        <f>データ貼付!I490</f>
        <v>北見商業高</v>
      </c>
      <c r="N492" s="5">
        <f>データ貼付!J490</f>
        <v>1</v>
      </c>
      <c r="O492" s="5">
        <f>データ貼付!K490</f>
        <v>-2.4</v>
      </c>
    </row>
    <row r="493" spans="1:15" x14ac:dyDescent="0.15">
      <c r="A493" s="5">
        <v>490</v>
      </c>
      <c r="B493" s="5" t="str">
        <f t="shared" si="15"/>
        <v>小学女子走幅跳10</v>
      </c>
      <c r="C493" s="5" t="str">
        <f>J493&amp;COUNTIF($J$4:J493,J493)</f>
        <v>中村栞奈1</v>
      </c>
      <c r="D493" s="5" t="str">
        <f>データ貼付!D491&amp;データ貼付!E491</f>
        <v>小学女子走幅跳</v>
      </c>
      <c r="E493" s="5">
        <f>データ貼付!G491+ROW()/1000000</f>
        <v>359.00049300000001</v>
      </c>
      <c r="F493" s="5">
        <f t="shared" si="16"/>
        <v>10</v>
      </c>
      <c r="G493" s="5" t="str">
        <f>データ貼付!A491</f>
        <v>選手権</v>
      </c>
      <c r="H493" s="5" t="str">
        <f>データ貼付!B491</f>
        <v>北見</v>
      </c>
      <c r="I493" s="5">
        <f>データ貼付!C491</f>
        <v>43233</v>
      </c>
      <c r="J493" s="5" t="str">
        <f>データ貼付!F491</f>
        <v>中村栞奈</v>
      </c>
      <c r="K493" s="5">
        <f>データ貼付!G491</f>
        <v>359</v>
      </c>
      <c r="L493" s="5" t="str">
        <f>データ貼付!H491</f>
        <v>決</v>
      </c>
      <c r="M493" s="5" t="str">
        <f>データ貼付!I491</f>
        <v>知床斜里RC</v>
      </c>
      <c r="N493" s="5">
        <f>データ貼付!J491</f>
        <v>6</v>
      </c>
      <c r="O493" s="5">
        <f>データ貼付!K491</f>
        <v>0</v>
      </c>
    </row>
    <row r="494" spans="1:15" x14ac:dyDescent="0.15">
      <c r="A494" s="5">
        <v>491</v>
      </c>
      <c r="B494" s="5" t="str">
        <f t="shared" si="15"/>
        <v>小学男子走幅跳27</v>
      </c>
      <c r="C494" s="5" t="str">
        <f>J494&amp;COUNTIF($J$4:J494,J494)</f>
        <v>中田隼翔2</v>
      </c>
      <c r="D494" s="5" t="str">
        <f>データ貼付!D492&amp;データ貼付!E492</f>
        <v>小学男子走幅跳</v>
      </c>
      <c r="E494" s="5">
        <f>データ貼付!G492+ROW()/1000000</f>
        <v>325.000494</v>
      </c>
      <c r="F494" s="5">
        <f t="shared" si="16"/>
        <v>27</v>
      </c>
      <c r="G494" s="5" t="str">
        <f>データ貼付!A492</f>
        <v>フィールド記録会</v>
      </c>
      <c r="H494" s="5" t="str">
        <f>データ貼付!B492</f>
        <v>網走</v>
      </c>
      <c r="I494" s="5">
        <f>データ貼付!C492</f>
        <v>43253</v>
      </c>
      <c r="J494" s="5" t="str">
        <f>データ貼付!F492</f>
        <v>中田隼翔</v>
      </c>
      <c r="K494" s="5">
        <f>データ貼付!G492</f>
        <v>325</v>
      </c>
      <c r="L494" s="5" t="str">
        <f>データ貼付!H492</f>
        <v>決</v>
      </c>
      <c r="M494" s="5" t="str">
        <f>データ貼付!I492</f>
        <v>ｵﾎｰﾂｸACｼﾞｭﾆｱ</v>
      </c>
      <c r="N494" s="5">
        <f>データ貼付!J492</f>
        <v>5</v>
      </c>
      <c r="O494" s="5">
        <f>データ貼付!K492</f>
        <v>0</v>
      </c>
    </row>
    <row r="495" spans="1:15" x14ac:dyDescent="0.15">
      <c r="A495" s="5">
        <v>492</v>
      </c>
      <c r="B495" s="5" t="str">
        <f t="shared" si="15"/>
        <v>中学男子走幅跳18</v>
      </c>
      <c r="C495" s="5" t="str">
        <f>J495&amp;COUNTIF($J$4:J495,J495)</f>
        <v>中田竜翔1</v>
      </c>
      <c r="D495" s="5" t="str">
        <f>データ貼付!D493&amp;データ貼付!E493</f>
        <v>中学男子走幅跳</v>
      </c>
      <c r="E495" s="5">
        <f>データ貼付!G493+ROW()/1000000</f>
        <v>504.000495</v>
      </c>
      <c r="F495" s="5">
        <f t="shared" si="16"/>
        <v>18</v>
      </c>
      <c r="G495" s="5" t="str">
        <f>データ貼付!A493</f>
        <v>地区陸上</v>
      </c>
      <c r="H495" s="5" t="str">
        <f>データ貼付!B493</f>
        <v>北見</v>
      </c>
      <c r="I495" s="5">
        <f>データ貼付!C493</f>
        <v>43253</v>
      </c>
      <c r="J495" s="5" t="str">
        <f>データ貼付!F493</f>
        <v>中田竜翔</v>
      </c>
      <c r="K495" s="5">
        <f>データ貼付!G493</f>
        <v>504</v>
      </c>
      <c r="L495" s="5" t="str">
        <f>データ貼付!H493</f>
        <v>決</v>
      </c>
      <c r="M495" s="5" t="str">
        <f>データ貼付!I493</f>
        <v>網走第一中</v>
      </c>
      <c r="N495" s="5">
        <f>データ貼付!J493</f>
        <v>2</v>
      </c>
      <c r="O495" s="5">
        <f>データ貼付!K493</f>
        <v>2.9</v>
      </c>
    </row>
    <row r="496" spans="1:15" x14ac:dyDescent="0.15">
      <c r="A496" s="5">
        <v>493</v>
      </c>
      <c r="B496" s="5" t="str">
        <f t="shared" si="15"/>
        <v>中学男子走幅跳2</v>
      </c>
      <c r="C496" s="5" t="str">
        <f>J496&amp;COUNTIF($J$4:J496,J496)</f>
        <v>中嶋優斗1</v>
      </c>
      <c r="D496" s="5" t="str">
        <f>データ貼付!D494&amp;データ貼付!E494</f>
        <v>中学男子走幅跳</v>
      </c>
      <c r="E496" s="5">
        <f>データ貼付!G494+ROW()/1000000</f>
        <v>582.000496</v>
      </c>
      <c r="F496" s="5">
        <f t="shared" si="16"/>
        <v>2</v>
      </c>
      <c r="G496" s="5" t="str">
        <f>データ貼付!A494</f>
        <v>中体連新人</v>
      </c>
      <c r="H496" s="5" t="str">
        <f>データ貼付!B494</f>
        <v>網走</v>
      </c>
      <c r="I496" s="5">
        <f>データ貼付!C494</f>
        <v>43336</v>
      </c>
      <c r="J496" s="5" t="str">
        <f>データ貼付!F494</f>
        <v>中嶋優斗</v>
      </c>
      <c r="K496" s="5">
        <f>データ貼付!G494</f>
        <v>582</v>
      </c>
      <c r="L496" s="5" t="str">
        <f>データ貼付!H494</f>
        <v>決</v>
      </c>
      <c r="M496" s="5" t="str">
        <f>データ貼付!I494</f>
        <v>北見光西中</v>
      </c>
      <c r="N496" s="5">
        <f>データ貼付!J494</f>
        <v>2</v>
      </c>
      <c r="O496" s="5">
        <f>データ貼付!K494</f>
        <v>1.2</v>
      </c>
    </row>
    <row r="497" spans="1:15" x14ac:dyDescent="0.15">
      <c r="A497" s="5">
        <v>494</v>
      </c>
      <c r="B497" s="5" t="str">
        <f t="shared" si="15"/>
        <v>高校男子走幅跳26</v>
      </c>
      <c r="C497" s="5" t="str">
        <f>J497&amp;COUNTIF($J$4:J497,J497)</f>
        <v>仲条京悟1</v>
      </c>
      <c r="D497" s="5" t="str">
        <f>データ貼付!D495&amp;データ貼付!E495</f>
        <v>高校男子走幅跳</v>
      </c>
      <c r="E497" s="5">
        <f>データ貼付!G495+ROW()/1000000</f>
        <v>541.000497</v>
      </c>
      <c r="F497" s="5">
        <f t="shared" si="16"/>
        <v>26</v>
      </c>
      <c r="G497" s="5" t="str">
        <f>データ貼付!A495</f>
        <v>高体連支部</v>
      </c>
      <c r="H497" s="5" t="str">
        <f>データ貼付!B495</f>
        <v>網走</v>
      </c>
      <c r="I497" s="5">
        <f>データ貼付!C495</f>
        <v>43244</v>
      </c>
      <c r="J497" s="5" t="str">
        <f>データ貼付!F495</f>
        <v>仲条京悟</v>
      </c>
      <c r="K497" s="5">
        <f>データ貼付!G495</f>
        <v>541</v>
      </c>
      <c r="L497" s="5" t="str">
        <f>データ貼付!H495</f>
        <v>決</v>
      </c>
      <c r="M497" s="5" t="str">
        <f>データ貼付!I495</f>
        <v>紋別高</v>
      </c>
      <c r="N497" s="5">
        <f>データ貼付!J495</f>
        <v>1</v>
      </c>
      <c r="O497" s="5">
        <f>データ貼付!K495</f>
        <v>1.6</v>
      </c>
    </row>
    <row r="498" spans="1:15" x14ac:dyDescent="0.15">
      <c r="A498" s="5">
        <v>495</v>
      </c>
      <c r="B498" s="5" t="str">
        <f t="shared" si="15"/>
        <v>中学男子走幅跳16</v>
      </c>
      <c r="C498" s="5" t="str">
        <f>J498&amp;COUNTIF($J$4:J498,J498)</f>
        <v>長谷川佳祐1</v>
      </c>
      <c r="D498" s="5" t="str">
        <f>データ貼付!D496&amp;データ貼付!E496</f>
        <v>中学男子走幅跳</v>
      </c>
      <c r="E498" s="5">
        <f>データ貼付!G496+ROW()/1000000</f>
        <v>527.00049799999999</v>
      </c>
      <c r="F498" s="5">
        <f t="shared" si="16"/>
        <v>16</v>
      </c>
      <c r="G498" s="5" t="str">
        <f>データ貼付!A496</f>
        <v>地区陸上</v>
      </c>
      <c r="H498" s="5" t="str">
        <f>データ貼付!B496</f>
        <v>北見</v>
      </c>
      <c r="I498" s="5">
        <f>データ貼付!C496</f>
        <v>43281</v>
      </c>
      <c r="J498" s="5" t="str">
        <f>データ貼付!F496</f>
        <v>長谷川佳祐</v>
      </c>
      <c r="K498" s="5">
        <f>データ貼付!G496</f>
        <v>527</v>
      </c>
      <c r="L498" s="5" t="str">
        <f>データ貼付!H496</f>
        <v>決</v>
      </c>
      <c r="M498" s="5" t="str">
        <f>データ貼付!I496</f>
        <v>網走第二中</v>
      </c>
      <c r="N498" s="5">
        <f>データ貼付!J496</f>
        <v>1</v>
      </c>
      <c r="O498" s="5">
        <f>データ貼付!K496</f>
        <v>2.4</v>
      </c>
    </row>
    <row r="499" spans="1:15" x14ac:dyDescent="0.15">
      <c r="A499" s="5">
        <v>496</v>
      </c>
      <c r="B499" s="5" t="str">
        <f t="shared" si="15"/>
        <v>中学男子走幅跳10</v>
      </c>
      <c r="C499" s="5" t="str">
        <f>J499&amp;COUNTIF($J$4:J499,J499)</f>
        <v>長島楓磨1</v>
      </c>
      <c r="D499" s="5" t="str">
        <f>データ貼付!D497&amp;データ貼付!E497</f>
        <v>中学男子走幅跳</v>
      </c>
      <c r="E499" s="5">
        <f>データ貼付!G497+ROW()/1000000</f>
        <v>536.00049899999999</v>
      </c>
      <c r="F499" s="5">
        <f t="shared" si="16"/>
        <v>10</v>
      </c>
      <c r="G499" s="5" t="str">
        <f>データ貼付!A497</f>
        <v>通信陸上</v>
      </c>
      <c r="H499" s="5" t="str">
        <f>データ貼付!B497</f>
        <v>網走</v>
      </c>
      <c r="I499" s="5">
        <f>データ貼付!C497</f>
        <v>43253</v>
      </c>
      <c r="J499" s="5" t="str">
        <f>データ貼付!F497</f>
        <v>長島楓磨</v>
      </c>
      <c r="K499" s="5">
        <f>データ貼付!G497</f>
        <v>536</v>
      </c>
      <c r="L499" s="5" t="str">
        <f>データ貼付!H497</f>
        <v>決</v>
      </c>
      <c r="M499" s="5" t="str">
        <f>データ貼付!I497</f>
        <v>斜里中</v>
      </c>
      <c r="N499" s="5">
        <f>データ貼付!J497</f>
        <v>3</v>
      </c>
      <c r="O499" s="5">
        <f>データ貼付!K497</f>
        <v>4.4000000000000004</v>
      </c>
    </row>
    <row r="500" spans="1:15" x14ac:dyDescent="0.15">
      <c r="A500" s="5">
        <v>497</v>
      </c>
      <c r="B500" s="5" t="str">
        <f t="shared" si="15"/>
        <v>中学女子走幅跳41</v>
      </c>
      <c r="C500" s="5" t="str">
        <f>J500&amp;COUNTIF($J$4:J500,J500)</f>
        <v>長尾優里愛1</v>
      </c>
      <c r="D500" s="5" t="str">
        <f>データ貼付!D498&amp;データ貼付!E498</f>
        <v>中学女子走幅跳</v>
      </c>
      <c r="E500" s="5">
        <f>データ貼付!G498+ROW()/1000000</f>
        <v>325.00049999999999</v>
      </c>
      <c r="F500" s="5">
        <f t="shared" si="16"/>
        <v>41</v>
      </c>
      <c r="G500" s="5" t="str">
        <f>データ貼付!A498</f>
        <v>通信陸上</v>
      </c>
      <c r="H500" s="5" t="str">
        <f>データ貼付!B498</f>
        <v>網走</v>
      </c>
      <c r="I500" s="5">
        <f>データ貼付!C498</f>
        <v>43280</v>
      </c>
      <c r="J500" s="5" t="str">
        <f>データ貼付!F498</f>
        <v>長尾優里愛</v>
      </c>
      <c r="K500" s="5">
        <f>データ貼付!G498</f>
        <v>325</v>
      </c>
      <c r="L500" s="5" t="str">
        <f>データ貼付!H498</f>
        <v>予</v>
      </c>
      <c r="M500" s="5" t="str">
        <f>データ貼付!I498</f>
        <v>大空東藻琴中</v>
      </c>
      <c r="N500" s="5">
        <f>データ貼付!J498</f>
        <v>1</v>
      </c>
      <c r="O500" s="5">
        <f>データ貼付!K498</f>
        <v>1.9</v>
      </c>
    </row>
    <row r="501" spans="1:15" x14ac:dyDescent="0.15">
      <c r="A501" s="5">
        <v>498</v>
      </c>
      <c r="B501" s="5" t="str">
        <f t="shared" si="15"/>
        <v>高校男子走幅跳11</v>
      </c>
      <c r="C501" s="5" t="str">
        <f>J501&amp;COUNTIF($J$4:J501,J501)</f>
        <v>長野蒼人2</v>
      </c>
      <c r="D501" s="5" t="str">
        <f>データ貼付!D499&amp;データ貼付!E499</f>
        <v>高校男子走幅跳</v>
      </c>
      <c r="E501" s="5">
        <f>データ貼付!G499+ROW()/1000000</f>
        <v>602.00050099999999</v>
      </c>
      <c r="F501" s="5">
        <f t="shared" si="16"/>
        <v>11</v>
      </c>
      <c r="G501" s="5" t="str">
        <f>データ貼付!A499</f>
        <v>選手権</v>
      </c>
      <c r="H501" s="5" t="str">
        <f>データ貼付!B499</f>
        <v>北見</v>
      </c>
      <c r="I501" s="5">
        <f>データ貼付!C499</f>
        <v>43244</v>
      </c>
      <c r="J501" s="5" t="str">
        <f>データ貼付!F499</f>
        <v>長野蒼人</v>
      </c>
      <c r="K501" s="5">
        <f>データ貼付!G499</f>
        <v>602</v>
      </c>
      <c r="L501" s="5" t="str">
        <f>データ貼付!H499</f>
        <v>決</v>
      </c>
      <c r="M501" s="5" t="str">
        <f>データ貼付!I499</f>
        <v>常呂高</v>
      </c>
      <c r="N501" s="5">
        <f>データ貼付!J499</f>
        <v>3</v>
      </c>
      <c r="O501" s="5">
        <f>データ貼付!K499</f>
        <v>-1</v>
      </c>
    </row>
    <row r="502" spans="1:15" x14ac:dyDescent="0.15">
      <c r="A502" s="5">
        <v>499</v>
      </c>
      <c r="B502" s="5" t="str">
        <f t="shared" si="15"/>
        <v>中学女子走幅跳5</v>
      </c>
      <c r="C502" s="5" t="str">
        <f>J502&amp;COUNTIF($J$4:J502,J502)</f>
        <v>長野萌果1</v>
      </c>
      <c r="D502" s="5" t="str">
        <f>データ貼付!D500&amp;データ貼付!E500</f>
        <v>中学女子走幅跳</v>
      </c>
      <c r="E502" s="5">
        <f>データ貼付!G500+ROW()/1000000</f>
        <v>461.00050199999998</v>
      </c>
      <c r="F502" s="5">
        <f t="shared" si="16"/>
        <v>5</v>
      </c>
      <c r="G502" s="5" t="str">
        <f>データ貼付!A500</f>
        <v>通信陸上</v>
      </c>
      <c r="H502" s="5" t="str">
        <f>データ貼付!B500</f>
        <v>網走</v>
      </c>
      <c r="I502" s="5">
        <f>データ貼付!C500</f>
        <v>43281</v>
      </c>
      <c r="J502" s="5" t="str">
        <f>データ貼付!F500</f>
        <v>長野萌果</v>
      </c>
      <c r="K502" s="5">
        <f>データ貼付!G500</f>
        <v>461</v>
      </c>
      <c r="L502" s="5" t="str">
        <f>データ貼付!H500</f>
        <v>決</v>
      </c>
      <c r="M502" s="5" t="str">
        <f>データ貼付!I500</f>
        <v>北見高栄中</v>
      </c>
      <c r="N502" s="5">
        <f>データ貼付!J500</f>
        <v>1</v>
      </c>
      <c r="O502" s="5">
        <f>データ貼付!K500</f>
        <v>2.2000000000000002</v>
      </c>
    </row>
    <row r="503" spans="1:15" x14ac:dyDescent="0.15">
      <c r="A503" s="5">
        <v>500</v>
      </c>
      <c r="B503" s="5" t="str">
        <f t="shared" si="15"/>
        <v>中学男子走幅跳48</v>
      </c>
      <c r="C503" s="5" t="str">
        <f>J503&amp;COUNTIF($J$4:J503,J503)</f>
        <v>辻本楓芽1</v>
      </c>
      <c r="D503" s="5" t="str">
        <f>データ貼付!D501&amp;データ貼付!E501</f>
        <v>中学男子走幅跳</v>
      </c>
      <c r="E503" s="5">
        <f>データ貼付!G501+ROW()/1000000</f>
        <v>389.00050299999998</v>
      </c>
      <c r="F503" s="5">
        <f t="shared" si="16"/>
        <v>48</v>
      </c>
      <c r="G503" s="5" t="str">
        <f>データ貼付!A501</f>
        <v>通信陸上</v>
      </c>
      <c r="H503" s="5" t="str">
        <f>データ貼付!B501</f>
        <v>網走</v>
      </c>
      <c r="I503" s="5">
        <f>データ貼付!C501</f>
        <v>43297</v>
      </c>
      <c r="J503" s="5" t="str">
        <f>データ貼付!F501</f>
        <v>辻本楓芽</v>
      </c>
      <c r="K503" s="5">
        <f>データ貼付!G501</f>
        <v>389</v>
      </c>
      <c r="L503" s="5" t="str">
        <f>データ貼付!H501</f>
        <v>決</v>
      </c>
      <c r="M503" s="5" t="str">
        <f>データ貼付!I501</f>
        <v>網走第二中</v>
      </c>
      <c r="N503" s="5">
        <f>データ貼付!J501</f>
        <v>1</v>
      </c>
      <c r="O503" s="5">
        <f>データ貼付!K501</f>
        <v>-0.2</v>
      </c>
    </row>
    <row r="504" spans="1:15" x14ac:dyDescent="0.15">
      <c r="A504" s="5">
        <v>501</v>
      </c>
      <c r="B504" s="5" t="str">
        <f t="shared" si="15"/>
        <v>中学男子走幅跳33</v>
      </c>
      <c r="C504" s="5" t="str">
        <f>J504&amp;COUNTIF($J$4:J504,J504)</f>
        <v>天野琉稀1</v>
      </c>
      <c r="D504" s="5" t="str">
        <f>データ貼付!D502&amp;データ貼付!E502</f>
        <v>中学男子走幅跳</v>
      </c>
      <c r="E504" s="5">
        <f>データ貼付!G502+ROW()/1000000</f>
        <v>429.00050399999998</v>
      </c>
      <c r="F504" s="5">
        <f t="shared" si="16"/>
        <v>33</v>
      </c>
      <c r="G504" s="5" t="str">
        <f>データ貼付!A502</f>
        <v>中体連新人</v>
      </c>
      <c r="H504" s="5" t="str">
        <f>データ貼付!B502</f>
        <v>網走</v>
      </c>
      <c r="I504" s="5">
        <f>データ貼付!C502</f>
        <v>43336</v>
      </c>
      <c r="J504" s="5" t="str">
        <f>データ貼付!F502</f>
        <v>天野琉稀</v>
      </c>
      <c r="K504" s="5">
        <f>データ貼付!G502</f>
        <v>429</v>
      </c>
      <c r="L504" s="5" t="str">
        <f>データ貼付!H502</f>
        <v>決</v>
      </c>
      <c r="M504" s="5" t="str">
        <f>データ貼付!I502</f>
        <v>大空女満別中</v>
      </c>
      <c r="N504" s="5">
        <f>データ貼付!J502</f>
        <v>2</v>
      </c>
      <c r="O504" s="5">
        <f>データ貼付!K502</f>
        <v>1.7</v>
      </c>
    </row>
    <row r="505" spans="1:15" x14ac:dyDescent="0.15">
      <c r="A505" s="5">
        <v>502</v>
      </c>
      <c r="B505" s="5" t="str">
        <f t="shared" si="15"/>
        <v>中学男子走幅跳59</v>
      </c>
      <c r="C505" s="5" t="str">
        <f>J505&amp;COUNTIF($J$4:J505,J505)</f>
        <v>田場川滉生1</v>
      </c>
      <c r="D505" s="5" t="str">
        <f>データ貼付!D503&amp;データ貼付!E503</f>
        <v>中学男子走幅跳</v>
      </c>
      <c r="E505" s="5">
        <f>データ貼付!G503+ROW()/1000000</f>
        <v>365.00050499999998</v>
      </c>
      <c r="F505" s="5">
        <f t="shared" si="16"/>
        <v>59</v>
      </c>
      <c r="G505" s="5" t="str">
        <f>データ貼付!A503</f>
        <v>地区陸上</v>
      </c>
      <c r="H505" s="5" t="str">
        <f>データ貼付!B503</f>
        <v>北見</v>
      </c>
      <c r="I505" s="5">
        <f>データ貼付!C503</f>
        <v>43232</v>
      </c>
      <c r="J505" s="5" t="str">
        <f>データ貼付!F503</f>
        <v>田場川滉生</v>
      </c>
      <c r="K505" s="5">
        <f>データ貼付!G503</f>
        <v>365</v>
      </c>
      <c r="L505" s="5" t="str">
        <f>データ貼付!H503</f>
        <v>決</v>
      </c>
      <c r="M505" s="5" t="str">
        <f>データ貼付!I503</f>
        <v>北見北中</v>
      </c>
      <c r="N505" s="5">
        <f>データ貼付!J503</f>
        <v>3</v>
      </c>
      <c r="O505" s="5">
        <f>データ貼付!K503</f>
        <v>2.2000000000000002</v>
      </c>
    </row>
    <row r="506" spans="1:15" x14ac:dyDescent="0.15">
      <c r="A506" s="5">
        <v>503</v>
      </c>
      <c r="B506" s="5" t="str">
        <f t="shared" si="15"/>
        <v>中学女子走幅跳38</v>
      </c>
      <c r="C506" s="5" t="str">
        <f>J506&amp;COUNTIF($J$4:J506,J506)</f>
        <v>田中こころ1</v>
      </c>
      <c r="D506" s="5" t="str">
        <f>データ貼付!D504&amp;データ貼付!E504</f>
        <v>中学女子走幅跳</v>
      </c>
      <c r="E506" s="5">
        <f>データ貼付!G504+ROW()/1000000</f>
        <v>345.00050599999997</v>
      </c>
      <c r="F506" s="5">
        <f t="shared" si="16"/>
        <v>38</v>
      </c>
      <c r="G506" s="5" t="str">
        <f>データ貼付!A504</f>
        <v>記録会第4戦</v>
      </c>
      <c r="H506" s="5" t="str">
        <f>データ貼付!B504</f>
        <v>網走</v>
      </c>
      <c r="I506" s="5">
        <f>データ貼付!C504</f>
        <v>43317</v>
      </c>
      <c r="J506" s="5" t="str">
        <f>データ貼付!F504</f>
        <v>田中こころ</v>
      </c>
      <c r="K506" s="5">
        <f>データ貼付!G504</f>
        <v>345</v>
      </c>
      <c r="L506" s="5" t="str">
        <f>データ貼付!H504</f>
        <v>決</v>
      </c>
      <c r="M506" s="5" t="str">
        <f>データ貼付!I504</f>
        <v>北見南中</v>
      </c>
      <c r="N506" s="5">
        <f>データ貼付!J504</f>
        <v>2</v>
      </c>
      <c r="O506" s="5">
        <f>データ貼付!K504</f>
        <v>2</v>
      </c>
    </row>
    <row r="507" spans="1:15" x14ac:dyDescent="0.15">
      <c r="A507" s="5">
        <v>504</v>
      </c>
      <c r="B507" s="5" t="str">
        <f t="shared" si="15"/>
        <v>中学男子走幅跳14</v>
      </c>
      <c r="C507" s="5" t="str">
        <f>J507&amp;COUNTIF($J$4:J507,J507)</f>
        <v>渡辺颯1</v>
      </c>
      <c r="D507" s="5" t="str">
        <f>データ貼付!D505&amp;データ貼付!E505</f>
        <v>中学男子走幅跳</v>
      </c>
      <c r="E507" s="5">
        <f>データ貼付!G505+ROW()/1000000</f>
        <v>530.00050699999997</v>
      </c>
      <c r="F507" s="5">
        <f t="shared" si="16"/>
        <v>14</v>
      </c>
      <c r="G507" s="5" t="str">
        <f>データ貼付!A505</f>
        <v>選手権</v>
      </c>
      <c r="H507" s="5" t="str">
        <f>データ貼付!B505</f>
        <v>北見</v>
      </c>
      <c r="I507" s="5">
        <f>データ貼付!C505</f>
        <v>43297</v>
      </c>
      <c r="J507" s="5" t="str">
        <f>データ貼付!F505</f>
        <v>渡辺颯</v>
      </c>
      <c r="K507" s="5">
        <f>データ貼付!G505</f>
        <v>530</v>
      </c>
      <c r="L507" s="5" t="str">
        <f>データ貼付!H505</f>
        <v>決</v>
      </c>
      <c r="M507" s="5" t="str">
        <f>データ貼付!I505</f>
        <v>北見南中</v>
      </c>
      <c r="N507" s="5">
        <f>データ貼付!J505</f>
        <v>3</v>
      </c>
      <c r="O507" s="5">
        <f>データ貼付!K505</f>
        <v>-0.3</v>
      </c>
    </row>
    <row r="508" spans="1:15" x14ac:dyDescent="0.15">
      <c r="A508" s="5">
        <v>505</v>
      </c>
      <c r="B508" s="5" t="str">
        <f t="shared" si="15"/>
        <v>中学男子走幅跳29</v>
      </c>
      <c r="C508" s="5" t="str">
        <f>J508&amp;COUNTIF($J$4:J508,J508)</f>
        <v>渡邊里恭1</v>
      </c>
      <c r="D508" s="5" t="str">
        <f>データ貼付!D506&amp;データ貼付!E506</f>
        <v>中学男子走幅跳</v>
      </c>
      <c r="E508" s="5">
        <f>データ貼付!G506+ROW()/1000000</f>
        <v>450.00050800000002</v>
      </c>
      <c r="F508" s="5">
        <f t="shared" si="16"/>
        <v>29</v>
      </c>
      <c r="G508" s="5" t="str">
        <f>データ貼付!A506</f>
        <v>地区陸上</v>
      </c>
      <c r="H508" s="5" t="str">
        <f>データ貼付!B506</f>
        <v>北見</v>
      </c>
      <c r="I508" s="5">
        <f>データ貼付!C506</f>
        <v>43297</v>
      </c>
      <c r="J508" s="5" t="str">
        <f>データ貼付!F506</f>
        <v>渡邊里恭</v>
      </c>
      <c r="K508" s="5">
        <f>データ貼付!G506</f>
        <v>450</v>
      </c>
      <c r="L508" s="5" t="str">
        <f>データ貼付!H506</f>
        <v>決</v>
      </c>
      <c r="M508" s="5" t="str">
        <f>データ貼付!I506</f>
        <v>北見北光中</v>
      </c>
      <c r="N508" s="5">
        <f>データ貼付!J506</f>
        <v>2</v>
      </c>
      <c r="O508" s="5">
        <f>データ貼付!K506</f>
        <v>0.4</v>
      </c>
    </row>
    <row r="509" spans="1:15" x14ac:dyDescent="0.15">
      <c r="A509" s="5">
        <v>506</v>
      </c>
      <c r="B509" s="5" t="str">
        <f t="shared" si="15"/>
        <v>高校男子走幅跳10</v>
      </c>
      <c r="C509" s="5" t="str">
        <f>J509&amp;COUNTIF($J$4:J509,J509)</f>
        <v>土門樹央1</v>
      </c>
      <c r="D509" s="5" t="str">
        <f>データ貼付!D507&amp;データ貼付!E507</f>
        <v>高校男子走幅跳</v>
      </c>
      <c r="E509" s="5">
        <f>データ貼付!G507+ROW()/1000000</f>
        <v>605.00050899999997</v>
      </c>
      <c r="F509" s="5">
        <f t="shared" si="16"/>
        <v>10</v>
      </c>
      <c r="G509" s="5" t="str">
        <f>データ貼付!A507</f>
        <v>高体連新人</v>
      </c>
      <c r="H509" s="5" t="str">
        <f>データ貼付!B507</f>
        <v>網走</v>
      </c>
      <c r="I509" s="5">
        <f>データ貼付!C507</f>
        <v>43336</v>
      </c>
      <c r="J509" s="5" t="str">
        <f>データ貼付!F507</f>
        <v>土門樹央</v>
      </c>
      <c r="K509" s="5">
        <f>データ貼付!G507</f>
        <v>605</v>
      </c>
      <c r="L509" s="5" t="str">
        <f>データ貼付!H507</f>
        <v>決</v>
      </c>
      <c r="M509" s="5" t="str">
        <f>データ貼付!I507</f>
        <v>美幌髙</v>
      </c>
      <c r="N509" s="5">
        <f>データ貼付!J507</f>
        <v>2</v>
      </c>
      <c r="O509" s="5">
        <f>データ貼付!K507</f>
        <v>1.8</v>
      </c>
    </row>
    <row r="510" spans="1:15" x14ac:dyDescent="0.15">
      <c r="A510" s="5">
        <v>507</v>
      </c>
      <c r="B510" s="5" t="str">
        <f t="shared" si="15"/>
        <v>中学女子走幅跳25</v>
      </c>
      <c r="C510" s="5" t="str">
        <f>J510&amp;COUNTIF($J$4:J510,J510)</f>
        <v>唐川捺稀1</v>
      </c>
      <c r="D510" s="5" t="str">
        <f>データ貼付!D508&amp;データ貼付!E508</f>
        <v>中学女子走幅跳</v>
      </c>
      <c r="E510" s="5">
        <f>データ貼付!G508+ROW()/1000000</f>
        <v>385.00051000000002</v>
      </c>
      <c r="F510" s="5">
        <f t="shared" si="16"/>
        <v>25</v>
      </c>
      <c r="G510" s="5" t="str">
        <f>データ貼付!A508</f>
        <v>通信陸上</v>
      </c>
      <c r="H510" s="5" t="str">
        <f>データ貼付!B508</f>
        <v>網走</v>
      </c>
      <c r="I510" s="5">
        <f>データ貼付!C508</f>
        <v>43232</v>
      </c>
      <c r="J510" s="5" t="str">
        <f>データ貼付!F508</f>
        <v>唐川捺稀</v>
      </c>
      <c r="K510" s="5">
        <f>データ貼付!G508</f>
        <v>385</v>
      </c>
      <c r="L510" s="5" t="str">
        <f>データ貼付!H508</f>
        <v>決</v>
      </c>
      <c r="M510" s="5" t="str">
        <f>データ貼付!I508</f>
        <v>湧別中</v>
      </c>
      <c r="N510" s="5">
        <f>データ貼付!J508</f>
        <v>2</v>
      </c>
      <c r="O510" s="5">
        <f>データ貼付!K508</f>
        <v>2.1</v>
      </c>
    </row>
    <row r="511" spans="1:15" x14ac:dyDescent="0.15">
      <c r="A511" s="5">
        <v>508</v>
      </c>
      <c r="B511" s="5" t="str">
        <f t="shared" si="15"/>
        <v>中学男子走幅跳47</v>
      </c>
      <c r="C511" s="5" t="str">
        <f>J511&amp;COUNTIF($J$4:J511,J511)</f>
        <v>藤江諒丞1</v>
      </c>
      <c r="D511" s="5" t="str">
        <f>データ貼付!D509&amp;データ貼付!E509</f>
        <v>中学男子走幅跳</v>
      </c>
      <c r="E511" s="5">
        <f>データ貼付!G509+ROW()/1000000</f>
        <v>391.00051100000002</v>
      </c>
      <c r="F511" s="5">
        <f t="shared" si="16"/>
        <v>47</v>
      </c>
      <c r="G511" s="5" t="str">
        <f>データ貼付!A509</f>
        <v>中体連新人</v>
      </c>
      <c r="H511" s="5" t="str">
        <f>データ貼付!B509</f>
        <v>網走</v>
      </c>
      <c r="I511" s="5">
        <f>データ貼付!C509</f>
        <v>43336</v>
      </c>
      <c r="J511" s="5" t="str">
        <f>データ貼付!F509</f>
        <v>藤江諒丞</v>
      </c>
      <c r="K511" s="5">
        <f>データ貼付!G509</f>
        <v>391</v>
      </c>
      <c r="L511" s="5" t="str">
        <f>データ貼付!H509</f>
        <v>決</v>
      </c>
      <c r="M511" s="5" t="str">
        <f>データ貼付!I509</f>
        <v>遠軽中</v>
      </c>
      <c r="N511" s="5">
        <f>データ貼付!J509</f>
        <v>1</v>
      </c>
      <c r="O511" s="5">
        <f>データ貼付!K509</f>
        <v>1.8</v>
      </c>
    </row>
    <row r="512" spans="1:15" x14ac:dyDescent="0.15">
      <c r="A512" s="5">
        <v>509</v>
      </c>
      <c r="B512" s="5" t="str">
        <f t="shared" si="15"/>
        <v>中学女子走幅跳16</v>
      </c>
      <c r="C512" s="5" t="str">
        <f>J512&amp;COUNTIF($J$4:J512,J512)</f>
        <v>敦賀琴星1</v>
      </c>
      <c r="D512" s="5" t="str">
        <f>データ貼付!D510&amp;データ貼付!E510</f>
        <v>中学女子走幅跳</v>
      </c>
      <c r="E512" s="5">
        <f>データ貼付!G510+ROW()/1000000</f>
        <v>410.00051200000001</v>
      </c>
      <c r="F512" s="5">
        <f t="shared" si="16"/>
        <v>16</v>
      </c>
      <c r="G512" s="5" t="str">
        <f>データ貼付!A510</f>
        <v>記録会第4戦</v>
      </c>
      <c r="H512" s="5" t="str">
        <f>データ貼付!B510</f>
        <v>網走</v>
      </c>
      <c r="I512" s="5">
        <f>データ貼付!C510</f>
        <v>43317</v>
      </c>
      <c r="J512" s="5" t="str">
        <f>データ貼付!F510</f>
        <v>敦賀琴星</v>
      </c>
      <c r="K512" s="5">
        <f>データ貼付!G510</f>
        <v>410</v>
      </c>
      <c r="L512" s="5" t="str">
        <f>データ貼付!H510</f>
        <v>決</v>
      </c>
      <c r="M512" s="5" t="str">
        <f>データ貼付!I510</f>
        <v>湧別中</v>
      </c>
      <c r="N512" s="5">
        <f>データ貼付!J510</f>
        <v>3</v>
      </c>
      <c r="O512" s="5">
        <f>データ貼付!K510</f>
        <v>3.1</v>
      </c>
    </row>
    <row r="513" spans="1:15" x14ac:dyDescent="0.15">
      <c r="A513" s="5">
        <v>510</v>
      </c>
      <c r="B513" s="5" t="str">
        <f t="shared" si="15"/>
        <v>高校男子走幅跳13</v>
      </c>
      <c r="C513" s="5" t="str">
        <f>J513&amp;COUNTIF($J$4:J513,J513)</f>
        <v>南出竜之介1</v>
      </c>
      <c r="D513" s="5" t="str">
        <f>データ貼付!D511&amp;データ貼付!E511</f>
        <v>高校男子走幅跳</v>
      </c>
      <c r="E513" s="5">
        <f>データ貼付!G511+ROW()/1000000</f>
        <v>598.00051299999996</v>
      </c>
      <c r="F513" s="5">
        <f t="shared" si="16"/>
        <v>13</v>
      </c>
      <c r="G513" s="5" t="str">
        <f>データ貼付!A511</f>
        <v>高体連支部</v>
      </c>
      <c r="H513" s="5" t="str">
        <f>データ貼付!B511</f>
        <v>北見</v>
      </c>
      <c r="I513" s="5">
        <f>データ貼付!C511</f>
        <v>43219</v>
      </c>
      <c r="J513" s="5" t="str">
        <f>データ貼付!F511</f>
        <v>南出竜之介</v>
      </c>
      <c r="K513" s="5">
        <f>データ貼付!G511</f>
        <v>598</v>
      </c>
      <c r="L513" s="5" t="str">
        <f>データ貼付!H511</f>
        <v>決</v>
      </c>
      <c r="M513" s="5" t="str">
        <f>データ貼付!I511</f>
        <v>網走桂陽高</v>
      </c>
      <c r="N513" s="5">
        <f>データ貼付!J511</f>
        <v>2</v>
      </c>
      <c r="O513" s="5">
        <f>データ貼付!K511</f>
        <v>0.7</v>
      </c>
    </row>
    <row r="514" spans="1:15" x14ac:dyDescent="0.15">
      <c r="A514" s="5">
        <v>511</v>
      </c>
      <c r="B514" s="5" t="str">
        <f t="shared" si="15"/>
        <v>中学女子走幅跳14</v>
      </c>
      <c r="C514" s="5" t="str">
        <f>J514&amp;COUNTIF($J$4:J514,J514)</f>
        <v>二上優美1</v>
      </c>
      <c r="D514" s="5" t="str">
        <f>データ貼付!D512&amp;データ貼付!E512</f>
        <v>中学女子走幅跳</v>
      </c>
      <c r="E514" s="5">
        <f>データ貼付!G512+ROW()/1000000</f>
        <v>416.00051400000001</v>
      </c>
      <c r="F514" s="5">
        <f t="shared" si="16"/>
        <v>14</v>
      </c>
      <c r="G514" s="5" t="str">
        <f>データ貼付!A512</f>
        <v>中体連新人</v>
      </c>
      <c r="H514" s="5" t="str">
        <f>データ貼付!B512</f>
        <v>網走</v>
      </c>
      <c r="I514" s="5">
        <f>データ貼付!C512</f>
        <v>43337</v>
      </c>
      <c r="J514" s="5" t="str">
        <f>データ貼付!F512</f>
        <v>二上優美</v>
      </c>
      <c r="K514" s="5">
        <f>データ貼付!G512</f>
        <v>416</v>
      </c>
      <c r="L514" s="5" t="str">
        <f>データ貼付!H512</f>
        <v>決</v>
      </c>
      <c r="M514" s="5" t="str">
        <f>データ貼付!I512</f>
        <v>美幌中</v>
      </c>
      <c r="N514" s="5">
        <f>データ貼付!J512</f>
        <v>2</v>
      </c>
      <c r="O514" s="5">
        <f>データ貼付!K512</f>
        <v>1.8</v>
      </c>
    </row>
    <row r="515" spans="1:15" x14ac:dyDescent="0.15">
      <c r="A515" s="5">
        <v>512</v>
      </c>
      <c r="B515" s="5" t="str">
        <f t="shared" si="15"/>
        <v>中学女子走幅跳43</v>
      </c>
      <c r="C515" s="5" t="str">
        <f>J515&amp;COUNTIF($J$4:J515,J515)</f>
        <v>日根優菜1</v>
      </c>
      <c r="D515" s="5" t="str">
        <f>データ貼付!D513&amp;データ貼付!E513</f>
        <v>中学女子走幅跳</v>
      </c>
      <c r="E515" s="5">
        <f>データ貼付!G513+ROW()/1000000</f>
        <v>320.00051500000001</v>
      </c>
      <c r="F515" s="5">
        <f t="shared" si="16"/>
        <v>43</v>
      </c>
      <c r="G515" s="5" t="str">
        <f>データ貼付!A513</f>
        <v>選手権</v>
      </c>
      <c r="H515" s="5" t="str">
        <f>データ貼付!B513</f>
        <v>北見</v>
      </c>
      <c r="I515" s="5">
        <f>データ貼付!C513</f>
        <v>43226</v>
      </c>
      <c r="J515" s="5" t="str">
        <f>データ貼付!F513</f>
        <v>日根優菜</v>
      </c>
      <c r="K515" s="5">
        <f>データ貼付!G513</f>
        <v>320</v>
      </c>
      <c r="L515" s="5" t="str">
        <f>データ貼付!H513</f>
        <v>決</v>
      </c>
      <c r="M515" s="5" t="str">
        <f>データ貼付!I513</f>
        <v>網走第四中</v>
      </c>
      <c r="N515" s="5">
        <f>データ貼付!J513</f>
        <v>1</v>
      </c>
      <c r="O515" s="5">
        <f>データ貼付!K513</f>
        <v>3</v>
      </c>
    </row>
    <row r="516" spans="1:15" x14ac:dyDescent="0.15">
      <c r="A516" s="5">
        <v>513</v>
      </c>
      <c r="B516" s="5" t="str">
        <f t="shared" si="15"/>
        <v>中学男子走幅跳32</v>
      </c>
      <c r="C516" s="5" t="str">
        <f>J516&amp;COUNTIF($J$4:J516,J516)</f>
        <v>日並楓喜1</v>
      </c>
      <c r="D516" s="5" t="str">
        <f>データ貼付!D514&amp;データ貼付!E514</f>
        <v>中学男子走幅跳</v>
      </c>
      <c r="E516" s="5">
        <f>データ貼付!G514+ROW()/1000000</f>
        <v>438.000516</v>
      </c>
      <c r="F516" s="5">
        <f t="shared" si="16"/>
        <v>32</v>
      </c>
      <c r="G516" s="5" t="str">
        <f>データ貼付!A514</f>
        <v>選手権</v>
      </c>
      <c r="H516" s="5" t="str">
        <f>データ貼付!B514</f>
        <v>北見</v>
      </c>
      <c r="I516" s="5">
        <f>データ貼付!C514</f>
        <v>43232</v>
      </c>
      <c r="J516" s="5" t="str">
        <f>データ貼付!F514</f>
        <v>日並楓喜</v>
      </c>
      <c r="K516" s="5">
        <f>データ貼付!G514</f>
        <v>438</v>
      </c>
      <c r="L516" s="5" t="str">
        <f>データ貼付!H514</f>
        <v>決</v>
      </c>
      <c r="M516" s="5" t="str">
        <f>データ貼付!I514</f>
        <v>美幌北中</v>
      </c>
      <c r="N516" s="5">
        <f>データ貼付!J514</f>
        <v>2</v>
      </c>
      <c r="O516" s="5">
        <f>データ貼付!K514</f>
        <v>2</v>
      </c>
    </row>
    <row r="517" spans="1:15" x14ac:dyDescent="0.15">
      <c r="A517" s="5">
        <v>514</v>
      </c>
      <c r="B517" s="5" t="str">
        <f t="shared" ref="B517:B580" si="17">D517&amp;F517</f>
        <v>高校男子走幅跳22</v>
      </c>
      <c r="C517" s="5" t="str">
        <f>J517&amp;COUNTIF($J$4:J517,J517)</f>
        <v>日脇裕次郎2</v>
      </c>
      <c r="D517" s="5" t="str">
        <f>データ貼付!D515&amp;データ貼付!E515</f>
        <v>高校男子走幅跳</v>
      </c>
      <c r="E517" s="5">
        <f>データ貼付!G515+ROW()/1000000</f>
        <v>560.00051699999995</v>
      </c>
      <c r="F517" s="5">
        <f t="shared" ref="F517:F580" si="18">SUMPRODUCT(($D$4:$D$999=D517)*($E$4:$E$999&gt;E517))+1</f>
        <v>22</v>
      </c>
      <c r="G517" s="5" t="str">
        <f>データ貼付!A515</f>
        <v>高体連支部</v>
      </c>
      <c r="H517" s="5" t="str">
        <f>データ貼付!B515</f>
        <v>北見</v>
      </c>
      <c r="I517" s="5">
        <f>データ貼付!C515</f>
        <v>43297</v>
      </c>
      <c r="J517" s="5" t="str">
        <f>データ貼付!F515</f>
        <v>日脇裕次郎</v>
      </c>
      <c r="K517" s="5">
        <f>データ貼付!G515</f>
        <v>560</v>
      </c>
      <c r="L517" s="5" t="str">
        <f>データ貼付!H515</f>
        <v>決</v>
      </c>
      <c r="M517" s="5" t="str">
        <f>データ貼付!I515</f>
        <v>網走南ヶ丘高</v>
      </c>
      <c r="N517" s="5">
        <f>データ貼付!J515</f>
        <v>3</v>
      </c>
      <c r="O517" s="5">
        <f>データ貼付!K515</f>
        <v>0.6</v>
      </c>
    </row>
    <row r="518" spans="1:15" x14ac:dyDescent="0.15">
      <c r="A518" s="5">
        <v>515</v>
      </c>
      <c r="B518" s="5" t="str">
        <f t="shared" si="17"/>
        <v>小学男子走幅跳22</v>
      </c>
      <c r="C518" s="5" t="str">
        <f>J518&amp;COUNTIF($J$4:J518,J518)</f>
        <v>白石大和2</v>
      </c>
      <c r="D518" s="5" t="str">
        <f>データ貼付!D516&amp;データ貼付!E516</f>
        <v>小学男子走幅跳</v>
      </c>
      <c r="E518" s="5">
        <f>データ貼付!G516+ROW()/1000000</f>
        <v>336.000518</v>
      </c>
      <c r="F518" s="5">
        <f t="shared" si="18"/>
        <v>22</v>
      </c>
      <c r="G518" s="5" t="str">
        <f>データ貼付!A516</f>
        <v>フィールド記録会</v>
      </c>
      <c r="H518" s="5" t="str">
        <f>データ貼付!B516</f>
        <v>北見</v>
      </c>
      <c r="I518" s="5">
        <f>データ貼付!C516</f>
        <v>43253</v>
      </c>
      <c r="J518" s="5" t="str">
        <f>データ貼付!F516</f>
        <v>白石大和</v>
      </c>
      <c r="K518" s="5">
        <f>データ貼付!G516</f>
        <v>336</v>
      </c>
      <c r="L518" s="5" t="str">
        <f>データ貼付!H516</f>
        <v>決</v>
      </c>
      <c r="M518" s="5" t="str">
        <f>データ貼付!I516</f>
        <v>ｵﾎｰﾂｸｷｯｽﾞ</v>
      </c>
      <c r="N518" s="5">
        <f>データ貼付!J516</f>
        <v>4</v>
      </c>
      <c r="O518" s="5">
        <f>データ貼付!K516</f>
        <v>1.1000000000000001</v>
      </c>
    </row>
    <row r="519" spans="1:15" x14ac:dyDescent="0.15">
      <c r="A519" s="5">
        <v>516</v>
      </c>
      <c r="B519" s="5" t="str">
        <f t="shared" si="17"/>
        <v>中学女子走幅跳45</v>
      </c>
      <c r="C519" s="5" t="str">
        <f>J519&amp;COUNTIF($J$4:J519,J519)</f>
        <v>八木沼歩花1</v>
      </c>
      <c r="D519" s="5" t="str">
        <f>データ貼付!D517&amp;データ貼付!E517</f>
        <v>中学女子走幅跳</v>
      </c>
      <c r="E519" s="5">
        <f>データ貼付!G517+ROW()/1000000</f>
        <v>312.000519</v>
      </c>
      <c r="F519" s="5">
        <f t="shared" si="18"/>
        <v>45</v>
      </c>
      <c r="G519" s="5" t="str">
        <f>データ貼付!A517</f>
        <v>通信陸上</v>
      </c>
      <c r="H519" s="5" t="str">
        <f>データ貼付!B517</f>
        <v>網走</v>
      </c>
      <c r="I519" s="5">
        <f>データ貼付!C517</f>
        <v>43297</v>
      </c>
      <c r="J519" s="5" t="str">
        <f>データ貼付!F517</f>
        <v>八木沼歩花</v>
      </c>
      <c r="K519" s="5">
        <f>データ貼付!G517</f>
        <v>312</v>
      </c>
      <c r="L519" s="5" t="str">
        <f>データ貼付!H517</f>
        <v>決</v>
      </c>
      <c r="M519" s="5" t="str">
        <f>データ貼付!I517</f>
        <v>北見北中</v>
      </c>
      <c r="N519" s="5">
        <f>データ貼付!J517</f>
        <v>1</v>
      </c>
      <c r="O519" s="5">
        <f>データ貼付!K517</f>
        <v>0.4</v>
      </c>
    </row>
    <row r="520" spans="1:15" x14ac:dyDescent="0.15">
      <c r="A520" s="5">
        <v>517</v>
      </c>
      <c r="B520" s="5" t="str">
        <f t="shared" si="17"/>
        <v>高校男子走幅跳25</v>
      </c>
      <c r="C520" s="5" t="str">
        <f>J520&amp;COUNTIF($J$4:J520,J520)</f>
        <v>板垣航平1</v>
      </c>
      <c r="D520" s="5" t="str">
        <f>データ貼付!D518&amp;データ貼付!E518</f>
        <v>高校男子走幅跳</v>
      </c>
      <c r="E520" s="5">
        <f>データ貼付!G518+ROW()/1000000</f>
        <v>555.00052000000005</v>
      </c>
      <c r="F520" s="5">
        <f t="shared" si="18"/>
        <v>25</v>
      </c>
      <c r="G520" s="5" t="str">
        <f>データ貼付!A518</f>
        <v>高体連新人</v>
      </c>
      <c r="H520" s="5" t="str">
        <f>データ貼付!B518</f>
        <v>網走</v>
      </c>
      <c r="I520" s="5">
        <f>データ貼付!C518</f>
        <v>43336</v>
      </c>
      <c r="J520" s="5" t="str">
        <f>データ貼付!F518</f>
        <v>板垣航平</v>
      </c>
      <c r="K520" s="5">
        <f>データ貼付!G518</f>
        <v>555</v>
      </c>
      <c r="L520" s="5" t="str">
        <f>データ貼付!H518</f>
        <v>決</v>
      </c>
      <c r="M520" s="5" t="str">
        <f>データ貼付!I518</f>
        <v>北見柏陽髙</v>
      </c>
      <c r="N520" s="5">
        <f>データ貼付!J518</f>
        <v>1</v>
      </c>
      <c r="O520" s="5">
        <f>データ貼付!K518</f>
        <v>2</v>
      </c>
    </row>
    <row r="521" spans="1:15" x14ac:dyDescent="0.15">
      <c r="A521" s="5">
        <v>518</v>
      </c>
      <c r="B521" s="5" t="str">
        <f t="shared" si="17"/>
        <v>一般男子走幅跳2</v>
      </c>
      <c r="C521" s="5" t="str">
        <f>J521&amp;COUNTIF($J$4:J521,J521)</f>
        <v>板垣颯平2</v>
      </c>
      <c r="D521" s="5" t="str">
        <f>データ貼付!D519&amp;データ貼付!E519</f>
        <v>一般男子走幅跳</v>
      </c>
      <c r="E521" s="5">
        <f>データ貼付!G519+ROW()/1000000</f>
        <v>626.00052100000005</v>
      </c>
      <c r="F521" s="5">
        <f t="shared" si="18"/>
        <v>2</v>
      </c>
      <c r="G521" s="5" t="str">
        <f>データ貼付!A519</f>
        <v>選手権</v>
      </c>
      <c r="H521" s="5" t="str">
        <f>データ貼付!B519</f>
        <v>網走</v>
      </c>
      <c r="I521" s="5">
        <f>データ貼付!C519</f>
        <v>43233</v>
      </c>
      <c r="J521" s="5" t="str">
        <f>データ貼付!F519</f>
        <v>板垣颯平</v>
      </c>
      <c r="K521" s="5">
        <f>データ貼付!G519</f>
        <v>626</v>
      </c>
      <c r="L521" s="5" t="str">
        <f>データ貼付!H519</f>
        <v>決</v>
      </c>
      <c r="M521" s="5" t="str">
        <f>データ貼付!I519</f>
        <v>東農大ｵﾎｰﾂｸ</v>
      </c>
      <c r="N521" s="5" t="str">
        <f>データ貼付!J519</f>
        <v>般</v>
      </c>
      <c r="O521" s="5">
        <f>データ貼付!K519</f>
        <v>1.1000000000000001</v>
      </c>
    </row>
    <row r="522" spans="1:15" x14ac:dyDescent="0.15">
      <c r="A522" s="5">
        <v>519</v>
      </c>
      <c r="B522" s="5" t="str">
        <f t="shared" si="17"/>
        <v>小学男子走幅跳19</v>
      </c>
      <c r="C522" s="5" t="str">
        <f>J522&amp;COUNTIF($J$4:J522,J522)</f>
        <v>飯島空輝1</v>
      </c>
      <c r="D522" s="5" t="str">
        <f>データ貼付!D520&amp;データ貼付!E520</f>
        <v>小学男子走幅跳</v>
      </c>
      <c r="E522" s="5">
        <f>データ貼付!G520+ROW()/1000000</f>
        <v>341.00052199999999</v>
      </c>
      <c r="F522" s="5">
        <f t="shared" si="18"/>
        <v>19</v>
      </c>
      <c r="G522" s="5" t="str">
        <f>データ貼付!A520</f>
        <v>記録会第2戦</v>
      </c>
      <c r="H522" s="5" t="str">
        <f>データ貼付!B520</f>
        <v>網走</v>
      </c>
      <c r="I522" s="5">
        <f>データ貼付!C520</f>
        <v>43233</v>
      </c>
      <c r="J522" s="5" t="str">
        <f>データ貼付!F520</f>
        <v>飯島空輝</v>
      </c>
      <c r="K522" s="5">
        <f>データ貼付!G520</f>
        <v>341</v>
      </c>
      <c r="L522" s="5" t="str">
        <f>データ貼付!H520</f>
        <v>決</v>
      </c>
      <c r="M522" s="5" t="str">
        <f>データ貼付!I520</f>
        <v>ｵﾎｰﾂｸｷｯｽﾞ</v>
      </c>
      <c r="N522" s="5">
        <f>データ貼付!J520</f>
        <v>6</v>
      </c>
      <c r="O522" s="5">
        <f>データ貼付!K520</f>
        <v>0</v>
      </c>
    </row>
    <row r="523" spans="1:15" x14ac:dyDescent="0.15">
      <c r="A523" s="5">
        <v>520</v>
      </c>
      <c r="B523" s="5" t="str">
        <f t="shared" si="17"/>
        <v>中学女子走幅跳1</v>
      </c>
      <c r="C523" s="5" t="str">
        <f>J523&amp;COUNTIF($J$4:J523,J523)</f>
        <v>布目朱理1</v>
      </c>
      <c r="D523" s="5" t="str">
        <f>データ貼付!D521&amp;データ貼付!E521</f>
        <v>中学女子走幅跳</v>
      </c>
      <c r="E523" s="5">
        <f>データ貼付!G521+ROW()/1000000</f>
        <v>547.00052300000004</v>
      </c>
      <c r="F523" s="5">
        <f t="shared" si="18"/>
        <v>1</v>
      </c>
      <c r="G523" s="5" t="str">
        <f>データ貼付!A521</f>
        <v>地区陸上</v>
      </c>
      <c r="H523" s="5" t="str">
        <f>データ貼付!B521</f>
        <v>北見</v>
      </c>
      <c r="I523" s="5">
        <f>データ貼付!C521</f>
        <v>43281</v>
      </c>
      <c r="J523" s="5" t="str">
        <f>データ貼付!F521</f>
        <v>布目朱理</v>
      </c>
      <c r="K523" s="5">
        <f>データ貼付!G521</f>
        <v>547</v>
      </c>
      <c r="L523" s="5" t="str">
        <f>データ貼付!H521</f>
        <v>決</v>
      </c>
      <c r="M523" s="5" t="str">
        <f>データ貼付!I521</f>
        <v>北見東陵中</v>
      </c>
      <c r="N523" s="5">
        <f>データ貼付!J521</f>
        <v>3</v>
      </c>
      <c r="O523" s="5">
        <f>データ貼付!K521</f>
        <v>2.4</v>
      </c>
    </row>
    <row r="524" spans="1:15" x14ac:dyDescent="0.15">
      <c r="A524" s="5">
        <v>521</v>
      </c>
      <c r="B524" s="5" t="str">
        <f t="shared" si="17"/>
        <v>小学女子走幅跳6</v>
      </c>
      <c r="C524" s="5" t="str">
        <f>J524&amp;COUNTIF($J$4:J524,J524)</f>
        <v>布目友理1</v>
      </c>
      <c r="D524" s="5" t="str">
        <f>データ貼付!D522&amp;データ貼付!E522</f>
        <v>小学女子走幅跳</v>
      </c>
      <c r="E524" s="5">
        <f>データ貼付!G522+ROW()/1000000</f>
        <v>376.00052399999998</v>
      </c>
      <c r="F524" s="5">
        <f t="shared" si="18"/>
        <v>6</v>
      </c>
      <c r="G524" s="5" t="str">
        <f>データ貼付!A522</f>
        <v>全道小学予選</v>
      </c>
      <c r="H524" s="5" t="str">
        <f>データ貼付!B522</f>
        <v>北見</v>
      </c>
      <c r="I524" s="5">
        <f>データ貼付!C522</f>
        <v>43268</v>
      </c>
      <c r="J524" s="5" t="str">
        <f>データ貼付!F522</f>
        <v>布目友理</v>
      </c>
      <c r="K524" s="5">
        <f>データ貼付!G522</f>
        <v>376</v>
      </c>
      <c r="L524" s="5" t="str">
        <f>データ貼付!H522</f>
        <v>決</v>
      </c>
      <c r="M524" s="5" t="str">
        <f>データ貼付!I522</f>
        <v>ｵﾎｰﾂｸｷｯｽﾞ</v>
      </c>
      <c r="N524" s="5">
        <f>データ貼付!J522</f>
        <v>4</v>
      </c>
      <c r="O524" s="5">
        <f>データ貼付!K522</f>
        <v>0</v>
      </c>
    </row>
    <row r="525" spans="1:15" x14ac:dyDescent="0.15">
      <c r="A525" s="5">
        <v>522</v>
      </c>
      <c r="B525" s="5" t="str">
        <f t="shared" si="17"/>
        <v>小学女子走幅跳28</v>
      </c>
      <c r="C525" s="5" t="str">
        <f>J525&amp;COUNTIF($J$4:J525,J525)</f>
        <v>武田美桜1</v>
      </c>
      <c r="D525" s="5" t="str">
        <f>データ貼付!D523&amp;データ貼付!E523</f>
        <v>小学女子走幅跳</v>
      </c>
      <c r="E525" s="5">
        <f>データ貼付!G523+ROW()/1000000</f>
        <v>271.00052499999998</v>
      </c>
      <c r="F525" s="5">
        <f t="shared" si="18"/>
        <v>28</v>
      </c>
      <c r="G525" s="5" t="str">
        <f>データ貼付!A523</f>
        <v>全道小学予選</v>
      </c>
      <c r="H525" s="5" t="str">
        <f>データ貼付!B523</f>
        <v>北見</v>
      </c>
      <c r="I525" s="5">
        <f>データ貼付!C523</f>
        <v>43268</v>
      </c>
      <c r="J525" s="5" t="str">
        <f>データ貼付!F523</f>
        <v>武田美桜</v>
      </c>
      <c r="K525" s="5">
        <f>データ貼付!G523</f>
        <v>271</v>
      </c>
      <c r="L525" s="5" t="str">
        <f>データ貼付!H523</f>
        <v>決</v>
      </c>
      <c r="M525" s="5" t="str">
        <f>データ貼付!I523</f>
        <v>訓子府陸上少年団</v>
      </c>
      <c r="N525" s="5">
        <f>データ貼付!J523</f>
        <v>5</v>
      </c>
      <c r="O525" s="5">
        <f>データ貼付!K523</f>
        <v>0</v>
      </c>
    </row>
    <row r="526" spans="1:15" x14ac:dyDescent="0.15">
      <c r="A526" s="5">
        <v>523</v>
      </c>
      <c r="B526" s="5" t="str">
        <f t="shared" si="17"/>
        <v>小学女子走幅跳29</v>
      </c>
      <c r="C526" s="5" t="str">
        <f>J526&amp;COUNTIF($J$4:J526,J526)</f>
        <v>風早ゆい1</v>
      </c>
      <c r="D526" s="5" t="str">
        <f>データ貼付!D524&amp;データ貼付!E524</f>
        <v>小学女子走幅跳</v>
      </c>
      <c r="E526" s="5">
        <f>データ貼付!G524+ROW()/1000000</f>
        <v>261.00052599999998</v>
      </c>
      <c r="F526" s="5">
        <f t="shared" si="18"/>
        <v>29</v>
      </c>
      <c r="G526" s="5" t="str">
        <f>データ貼付!A524</f>
        <v>選手権</v>
      </c>
      <c r="H526" s="5" t="str">
        <f>データ貼付!B524</f>
        <v>網走</v>
      </c>
      <c r="I526" s="5">
        <f>データ貼付!C524</f>
        <v>43233</v>
      </c>
      <c r="J526" s="5" t="str">
        <f>データ貼付!F524</f>
        <v>風早ゆい</v>
      </c>
      <c r="K526" s="5">
        <f>データ貼付!G524</f>
        <v>261</v>
      </c>
      <c r="L526" s="5" t="str">
        <f>データ貼付!H524</f>
        <v>決</v>
      </c>
      <c r="M526" s="5" t="str">
        <f>データ貼付!I524</f>
        <v>訓子府陸上少年団</v>
      </c>
      <c r="N526" s="5">
        <f>データ貼付!J524</f>
        <v>4</v>
      </c>
      <c r="O526" s="5">
        <f>データ貼付!K524</f>
        <v>0</v>
      </c>
    </row>
    <row r="527" spans="1:15" x14ac:dyDescent="0.15">
      <c r="A527" s="5">
        <v>524</v>
      </c>
      <c r="B527" s="5" t="str">
        <f t="shared" si="17"/>
        <v>小学女子走幅跳11</v>
      </c>
      <c r="C527" s="5" t="str">
        <f>J527&amp;COUNTIF($J$4:J527,J527)</f>
        <v>服部茜1</v>
      </c>
      <c r="D527" s="5" t="str">
        <f>データ貼付!D525&amp;データ貼付!E525</f>
        <v>小学女子走幅跳</v>
      </c>
      <c r="E527" s="5">
        <f>データ貼付!G525+ROW()/1000000</f>
        <v>355.00052699999998</v>
      </c>
      <c r="F527" s="5">
        <f t="shared" si="18"/>
        <v>11</v>
      </c>
      <c r="G527" s="5" t="str">
        <f>データ貼付!A525</f>
        <v>全道小学予選</v>
      </c>
      <c r="H527" s="5" t="str">
        <f>データ貼付!B525</f>
        <v>北見</v>
      </c>
      <c r="I527" s="5">
        <f>データ貼付!C525</f>
        <v>43268</v>
      </c>
      <c r="J527" s="5" t="str">
        <f>データ貼付!F525</f>
        <v>服部茜</v>
      </c>
      <c r="K527" s="5">
        <f>データ貼付!G525</f>
        <v>355</v>
      </c>
      <c r="L527" s="5" t="str">
        <f>データ貼付!H525</f>
        <v>決</v>
      </c>
      <c r="M527" s="5" t="str">
        <f>データ貼付!I525</f>
        <v>訓子府陸上少年団</v>
      </c>
      <c r="N527" s="5">
        <f>データ貼付!J525</f>
        <v>6</v>
      </c>
      <c r="O527" s="5">
        <f>データ貼付!K525</f>
        <v>0</v>
      </c>
    </row>
    <row r="528" spans="1:15" x14ac:dyDescent="0.15">
      <c r="A528" s="5">
        <v>525</v>
      </c>
      <c r="B528" s="5" t="str">
        <f t="shared" si="17"/>
        <v>小学女子走幅跳19</v>
      </c>
      <c r="C528" s="5" t="str">
        <f>J528&amp;COUNTIF($J$4:J528,J528)</f>
        <v>福井花歩1</v>
      </c>
      <c r="D528" s="5" t="str">
        <f>データ貼付!D526&amp;データ貼付!E526</f>
        <v>小学女子走幅跳</v>
      </c>
      <c r="E528" s="5">
        <f>データ貼付!G526+ROW()/1000000</f>
        <v>327.00052799999997</v>
      </c>
      <c r="F528" s="5">
        <f t="shared" si="18"/>
        <v>19</v>
      </c>
      <c r="G528" s="5" t="str">
        <f>データ貼付!A526</f>
        <v>全道小学予選</v>
      </c>
      <c r="H528" s="5" t="str">
        <f>データ貼付!B526</f>
        <v>北見</v>
      </c>
      <c r="I528" s="5">
        <f>データ貼付!C526</f>
        <v>43268</v>
      </c>
      <c r="J528" s="5" t="str">
        <f>データ貼付!F526</f>
        <v>福井花歩</v>
      </c>
      <c r="K528" s="5">
        <f>データ貼付!G526</f>
        <v>327</v>
      </c>
      <c r="L528" s="5" t="str">
        <f>データ貼付!H526</f>
        <v>決</v>
      </c>
      <c r="M528" s="5" t="str">
        <f>データ貼付!I526</f>
        <v>ｵﾎｰﾂｸｷｯｽﾞ</v>
      </c>
      <c r="N528" s="5">
        <f>データ貼付!J526</f>
        <v>4</v>
      </c>
      <c r="O528" s="5">
        <f>データ貼付!K526</f>
        <v>0</v>
      </c>
    </row>
    <row r="529" spans="1:15" x14ac:dyDescent="0.15">
      <c r="A529" s="5">
        <v>526</v>
      </c>
      <c r="B529" s="5" t="str">
        <f t="shared" si="17"/>
        <v>中学男子走幅跳46</v>
      </c>
      <c r="C529" s="5" t="str">
        <f>J529&amp;COUNTIF($J$4:J529,J529)</f>
        <v>福田悠介3</v>
      </c>
      <c r="D529" s="5" t="str">
        <f>データ貼付!D527&amp;データ貼付!E527</f>
        <v>中学男子走幅跳</v>
      </c>
      <c r="E529" s="5">
        <f>データ貼付!G527+ROW()/1000000</f>
        <v>393.00052899999997</v>
      </c>
      <c r="F529" s="5">
        <f t="shared" si="18"/>
        <v>46</v>
      </c>
      <c r="G529" s="5" t="str">
        <f>データ貼付!A527</f>
        <v>記録会第2戦</v>
      </c>
      <c r="H529" s="5" t="str">
        <f>データ貼付!B527</f>
        <v>網走</v>
      </c>
      <c r="I529" s="5">
        <f>データ貼付!C527</f>
        <v>43280</v>
      </c>
      <c r="J529" s="5" t="str">
        <f>データ貼付!F527</f>
        <v>福田悠介</v>
      </c>
      <c r="K529" s="5">
        <f>データ貼付!G527</f>
        <v>393</v>
      </c>
      <c r="L529" s="5" t="str">
        <f>データ貼付!H527</f>
        <v>予</v>
      </c>
      <c r="M529" s="5" t="str">
        <f>データ貼付!I527</f>
        <v>網走第一中</v>
      </c>
      <c r="N529" s="5">
        <f>データ貼付!J527</f>
        <v>1</v>
      </c>
      <c r="O529" s="5">
        <f>データ貼付!K527</f>
        <v>0.6</v>
      </c>
    </row>
    <row r="530" spans="1:15" x14ac:dyDescent="0.15">
      <c r="A530" s="5">
        <v>527</v>
      </c>
      <c r="B530" s="5" t="str">
        <f t="shared" si="17"/>
        <v>小学男子走幅跳39</v>
      </c>
      <c r="C530" s="5" t="str">
        <f>J530&amp;COUNTIF($J$4:J530,J530)</f>
        <v>福田涼介1</v>
      </c>
      <c r="D530" s="5" t="str">
        <f>データ貼付!D528&amp;データ貼付!E528</f>
        <v>小学男子走幅跳</v>
      </c>
      <c r="E530" s="5">
        <f>データ貼付!G528+ROW()/1000000</f>
        <v>308.00053000000003</v>
      </c>
      <c r="F530" s="5">
        <f t="shared" si="18"/>
        <v>39</v>
      </c>
      <c r="G530" s="5" t="str">
        <f>データ貼付!A528</f>
        <v>記録会第1戦</v>
      </c>
      <c r="H530" s="5" t="str">
        <f>データ貼付!B528</f>
        <v>北見</v>
      </c>
      <c r="I530" s="5">
        <f>データ貼付!C528</f>
        <v>43219</v>
      </c>
      <c r="J530" s="5" t="str">
        <f>データ貼付!F528</f>
        <v>福田涼介</v>
      </c>
      <c r="K530" s="5">
        <f>データ貼付!G528</f>
        <v>308</v>
      </c>
      <c r="L530" s="5" t="str">
        <f>データ貼付!H528</f>
        <v>決</v>
      </c>
      <c r="M530" s="5" t="str">
        <f>データ貼付!I528</f>
        <v>ｵﾎｰﾂｸACｼﾞｭﾆｱ</v>
      </c>
      <c r="N530" s="5">
        <f>データ貼付!J528</f>
        <v>5</v>
      </c>
      <c r="O530" s="5">
        <f>データ貼付!K528</f>
        <v>0</v>
      </c>
    </row>
    <row r="531" spans="1:15" x14ac:dyDescent="0.15">
      <c r="A531" s="5">
        <v>528</v>
      </c>
      <c r="B531" s="5" t="str">
        <f t="shared" si="17"/>
        <v>高校男子走幅跳7</v>
      </c>
      <c r="C531" s="5" t="str">
        <f>J531&amp;COUNTIF($J$4:J531,J531)</f>
        <v>平吹鷹也1</v>
      </c>
      <c r="D531" s="5" t="str">
        <f>データ貼付!D529&amp;データ貼付!E529</f>
        <v>高校男子走幅跳</v>
      </c>
      <c r="E531" s="5">
        <f>データ貼付!G529+ROW()/1000000</f>
        <v>619.00053100000002</v>
      </c>
      <c r="F531" s="5">
        <f t="shared" si="18"/>
        <v>7</v>
      </c>
      <c r="G531" s="5" t="str">
        <f>データ貼付!A529</f>
        <v>高体連新人</v>
      </c>
      <c r="H531" s="5" t="str">
        <f>データ貼付!B529</f>
        <v>網走</v>
      </c>
      <c r="I531" s="5">
        <f>データ貼付!C529</f>
        <v>43336</v>
      </c>
      <c r="J531" s="5" t="str">
        <f>データ貼付!F529</f>
        <v>平吹鷹也</v>
      </c>
      <c r="K531" s="5">
        <f>データ貼付!G529</f>
        <v>619</v>
      </c>
      <c r="L531" s="5" t="str">
        <f>データ貼付!H529</f>
        <v>決</v>
      </c>
      <c r="M531" s="5" t="str">
        <f>データ貼付!I529</f>
        <v>北見柏陽髙</v>
      </c>
      <c r="N531" s="5">
        <f>データ貼付!J529</f>
        <v>2</v>
      </c>
      <c r="O531" s="5">
        <f>データ貼付!K529</f>
        <v>2.1</v>
      </c>
    </row>
    <row r="532" spans="1:15" x14ac:dyDescent="0.15">
      <c r="A532" s="5">
        <v>529</v>
      </c>
      <c r="B532" s="5" t="str">
        <f t="shared" si="17"/>
        <v>小学女子走幅跳26</v>
      </c>
      <c r="C532" s="5" t="str">
        <f>J532&amp;COUNTIF($J$4:J532,J532)</f>
        <v>平沢虹華1</v>
      </c>
      <c r="D532" s="5" t="str">
        <f>データ貼付!D530&amp;データ貼付!E530</f>
        <v>小学女子走幅跳</v>
      </c>
      <c r="E532" s="5">
        <f>データ貼付!G530+ROW()/1000000</f>
        <v>292.00053200000002</v>
      </c>
      <c r="F532" s="5">
        <f t="shared" si="18"/>
        <v>26</v>
      </c>
      <c r="G532" s="5" t="str">
        <f>データ貼付!A530</f>
        <v>選手権</v>
      </c>
      <c r="H532" s="5" t="str">
        <f>データ貼付!B530</f>
        <v>北見</v>
      </c>
      <c r="I532" s="5">
        <f>データ貼付!C530</f>
        <v>43233</v>
      </c>
      <c r="J532" s="5" t="str">
        <f>データ貼付!F530</f>
        <v>平沢虹華</v>
      </c>
      <c r="K532" s="5">
        <f>データ貼付!G530</f>
        <v>292</v>
      </c>
      <c r="L532" s="5" t="str">
        <f>データ貼付!H530</f>
        <v>決</v>
      </c>
      <c r="M532" s="5" t="str">
        <f>データ貼付!I530</f>
        <v>ｵﾎｰﾂｸｷｯｽﾞ</v>
      </c>
      <c r="N532" s="5">
        <f>データ貼付!J530</f>
        <v>6</v>
      </c>
      <c r="O532" s="5">
        <f>データ貼付!K530</f>
        <v>0</v>
      </c>
    </row>
    <row r="533" spans="1:15" x14ac:dyDescent="0.15">
      <c r="A533" s="5">
        <v>530</v>
      </c>
      <c r="B533" s="5" t="str">
        <f t="shared" si="17"/>
        <v>小学男子走幅跳38</v>
      </c>
      <c r="C533" s="5" t="str">
        <f>J533&amp;COUNTIF($J$4:J533,J533)</f>
        <v>平澤宗也1</v>
      </c>
      <c r="D533" s="5" t="str">
        <f>データ貼付!D531&amp;データ貼付!E531</f>
        <v>小学男子走幅跳</v>
      </c>
      <c r="E533" s="5">
        <f>データ貼付!G531+ROW()/1000000</f>
        <v>308.00053300000002</v>
      </c>
      <c r="F533" s="5">
        <f t="shared" si="18"/>
        <v>38</v>
      </c>
      <c r="G533" s="5" t="str">
        <f>データ貼付!A531</f>
        <v>記録会第1戦</v>
      </c>
      <c r="H533" s="5" t="str">
        <f>データ貼付!B531</f>
        <v>北見</v>
      </c>
      <c r="I533" s="5">
        <f>データ貼付!C531</f>
        <v>43253</v>
      </c>
      <c r="J533" s="5" t="str">
        <f>データ貼付!F531</f>
        <v>平澤宗也</v>
      </c>
      <c r="K533" s="5">
        <f>データ貼付!G531</f>
        <v>308</v>
      </c>
      <c r="L533" s="5" t="str">
        <f>データ貼付!H531</f>
        <v>決</v>
      </c>
      <c r="M533" s="5" t="str">
        <f>データ貼付!I531</f>
        <v>ｵﾎｰﾂｸｷｯｽﾞ</v>
      </c>
      <c r="N533" s="5">
        <f>データ貼付!J531</f>
        <v>5</v>
      </c>
      <c r="O533" s="5">
        <f>データ貼付!K531</f>
        <v>-0.5</v>
      </c>
    </row>
    <row r="534" spans="1:15" x14ac:dyDescent="0.15">
      <c r="A534" s="5">
        <v>531</v>
      </c>
      <c r="B534" s="5" t="str">
        <f t="shared" si="17"/>
        <v>小学男子走幅跳12</v>
      </c>
      <c r="C534" s="5" t="str">
        <f>J534&amp;COUNTIF($J$4:J534,J534)</f>
        <v>豊原隆介1</v>
      </c>
      <c r="D534" s="5" t="str">
        <f>データ貼付!D532&amp;データ貼付!E532</f>
        <v>小学男子走幅跳</v>
      </c>
      <c r="E534" s="5">
        <f>データ貼付!G532+ROW()/1000000</f>
        <v>360.00053400000002</v>
      </c>
      <c r="F534" s="5">
        <f t="shared" si="18"/>
        <v>12</v>
      </c>
      <c r="G534" s="5" t="str">
        <f>データ貼付!A532</f>
        <v>全道小学予選</v>
      </c>
      <c r="H534" s="5" t="str">
        <f>データ貼付!B532</f>
        <v>北見</v>
      </c>
      <c r="I534" s="5">
        <f>データ貼付!C532</f>
        <v>43268</v>
      </c>
      <c r="J534" s="5" t="str">
        <f>データ貼付!F532</f>
        <v>豊原隆介</v>
      </c>
      <c r="K534" s="5">
        <f>データ貼付!G532</f>
        <v>360</v>
      </c>
      <c r="L534" s="5" t="str">
        <f>データ貼付!H532</f>
        <v>決</v>
      </c>
      <c r="M534" s="5" t="str">
        <f>データ貼付!I532</f>
        <v>ｵﾎｰﾂｸｷｯｽﾞ</v>
      </c>
      <c r="N534" s="5">
        <f>データ貼付!J532</f>
        <v>5</v>
      </c>
      <c r="O534" s="5">
        <f>データ貼付!K532</f>
        <v>0</v>
      </c>
    </row>
    <row r="535" spans="1:15" x14ac:dyDescent="0.15">
      <c r="A535" s="5">
        <v>532</v>
      </c>
      <c r="B535" s="5" t="str">
        <f t="shared" si="17"/>
        <v>小学男子走幅跳29</v>
      </c>
      <c r="C535" s="5" t="str">
        <f>J535&amp;COUNTIF($J$4:J535,J535)</f>
        <v>堀澤仁景1</v>
      </c>
      <c r="D535" s="5" t="str">
        <f>データ貼付!D533&amp;データ貼付!E533</f>
        <v>小学男子走幅跳</v>
      </c>
      <c r="E535" s="5">
        <f>データ貼付!G533+ROW()/1000000</f>
        <v>324.00053500000001</v>
      </c>
      <c r="F535" s="5">
        <f t="shared" si="18"/>
        <v>29</v>
      </c>
      <c r="G535" s="5" t="str">
        <f>データ貼付!A533</f>
        <v>全道小学予選</v>
      </c>
      <c r="H535" s="5" t="str">
        <f>データ貼付!B533</f>
        <v>北見</v>
      </c>
      <c r="I535" s="5">
        <f>データ貼付!C533</f>
        <v>43268</v>
      </c>
      <c r="J535" s="5" t="str">
        <f>データ貼付!F533</f>
        <v>堀澤仁景</v>
      </c>
      <c r="K535" s="5">
        <f>データ貼付!G533</f>
        <v>324</v>
      </c>
      <c r="L535" s="5" t="str">
        <f>データ貼付!H533</f>
        <v>決</v>
      </c>
      <c r="M535" s="5" t="str">
        <f>データ貼付!I533</f>
        <v>ｵﾎｰﾂｸｷｯｽﾞ</v>
      </c>
      <c r="N535" s="5">
        <f>データ貼付!J533</f>
        <v>5</v>
      </c>
      <c r="O535" s="5">
        <f>データ貼付!K533</f>
        <v>0</v>
      </c>
    </row>
    <row r="536" spans="1:15" x14ac:dyDescent="0.15">
      <c r="A536" s="5">
        <v>533</v>
      </c>
      <c r="B536" s="5" t="str">
        <f t="shared" si="17"/>
        <v>小学男子走幅跳5</v>
      </c>
      <c r="C536" s="5" t="str">
        <f>J536&amp;COUNTIF($J$4:J536,J536)</f>
        <v>本田孝仁1</v>
      </c>
      <c r="D536" s="5" t="str">
        <f>データ貼付!D534&amp;データ貼付!E534</f>
        <v>小学男子走幅跳</v>
      </c>
      <c r="E536" s="5">
        <f>データ貼付!G534+ROW()/1000000</f>
        <v>394.00053600000001</v>
      </c>
      <c r="F536" s="5">
        <f t="shared" si="18"/>
        <v>5</v>
      </c>
      <c r="G536" s="5" t="str">
        <f>データ貼付!A534</f>
        <v>フィールド記録会</v>
      </c>
      <c r="H536" s="5" t="str">
        <f>データ貼付!B534</f>
        <v>北見</v>
      </c>
      <c r="I536" s="5">
        <f>データ貼付!C534</f>
        <v>43253</v>
      </c>
      <c r="J536" s="5" t="str">
        <f>データ貼付!F534</f>
        <v>本田孝仁</v>
      </c>
      <c r="K536" s="5">
        <f>データ貼付!G534</f>
        <v>394</v>
      </c>
      <c r="L536" s="5" t="str">
        <f>データ貼付!H534</f>
        <v>決</v>
      </c>
      <c r="M536" s="5" t="str">
        <f>データ貼付!I534</f>
        <v>常呂陸上少年団</v>
      </c>
      <c r="N536" s="5">
        <f>データ貼付!J534</f>
        <v>6</v>
      </c>
      <c r="O536" s="5">
        <f>データ貼付!K534</f>
        <v>1.1000000000000001</v>
      </c>
    </row>
    <row r="537" spans="1:15" x14ac:dyDescent="0.15">
      <c r="A537" s="5">
        <v>534</v>
      </c>
      <c r="B537" s="5" t="str">
        <f t="shared" si="17"/>
        <v>高校女子走幅跳9</v>
      </c>
      <c r="C537" s="5" t="str">
        <f>J537&amp;COUNTIF($J$4:J537,J537)</f>
        <v>本田桃子1</v>
      </c>
      <c r="D537" s="5" t="str">
        <f>データ貼付!D535&amp;データ貼付!E535</f>
        <v>高校女子走幅跳</v>
      </c>
      <c r="E537" s="5">
        <f>データ貼付!G535+ROW()/1000000</f>
        <v>454.00053700000001</v>
      </c>
      <c r="F537" s="5">
        <f t="shared" si="18"/>
        <v>9</v>
      </c>
      <c r="G537" s="5" t="str">
        <f>データ貼付!A535</f>
        <v>高体連支部</v>
      </c>
      <c r="H537" s="5" t="str">
        <f>データ貼付!B535</f>
        <v>北見</v>
      </c>
      <c r="I537" s="5">
        <f>データ貼付!C535</f>
        <v>43244</v>
      </c>
      <c r="J537" s="5" t="str">
        <f>データ貼付!F535</f>
        <v>本田桃子</v>
      </c>
      <c r="K537" s="5">
        <f>データ貼付!G535</f>
        <v>454</v>
      </c>
      <c r="L537" s="5" t="str">
        <f>データ貼付!H535</f>
        <v>決</v>
      </c>
      <c r="M537" s="5" t="str">
        <f>データ貼付!I535</f>
        <v>遠軽高</v>
      </c>
      <c r="N537" s="5">
        <f>データ貼付!J535</f>
        <v>2</v>
      </c>
      <c r="O537" s="5">
        <f>データ貼付!K535</f>
        <v>-0.8</v>
      </c>
    </row>
    <row r="538" spans="1:15" x14ac:dyDescent="0.15">
      <c r="A538" s="5">
        <v>535</v>
      </c>
      <c r="B538" s="5" t="str">
        <f t="shared" si="17"/>
        <v>小学男子走幅跳32</v>
      </c>
      <c r="C538" s="5" t="str">
        <f>J538&amp;COUNTIF($J$4:J538,J538)</f>
        <v>本田櫂晴2</v>
      </c>
      <c r="D538" s="5" t="str">
        <f>データ貼付!D536&amp;データ貼付!E536</f>
        <v>小学男子走幅跳</v>
      </c>
      <c r="E538" s="5">
        <f>データ貼付!G536+ROW()/1000000</f>
        <v>320.00053800000001</v>
      </c>
      <c r="F538" s="5">
        <f t="shared" si="18"/>
        <v>32</v>
      </c>
      <c r="G538" s="5" t="str">
        <f>データ貼付!A536</f>
        <v>記録会第1戦</v>
      </c>
      <c r="H538" s="5" t="str">
        <f>データ貼付!B536</f>
        <v>北見</v>
      </c>
      <c r="I538" s="5">
        <f>データ貼付!C536</f>
        <v>43219</v>
      </c>
      <c r="J538" s="5" t="str">
        <f>データ貼付!F536</f>
        <v>本田櫂晴</v>
      </c>
      <c r="K538" s="5">
        <f>データ貼付!G536</f>
        <v>320</v>
      </c>
      <c r="L538" s="5" t="str">
        <f>データ貼付!H536</f>
        <v>決</v>
      </c>
      <c r="M538" s="5" t="str">
        <f>データ貼付!I536</f>
        <v>興部小</v>
      </c>
      <c r="N538" s="5">
        <f>データ貼付!J536</f>
        <v>4</v>
      </c>
      <c r="O538" s="5">
        <f>データ貼付!K536</f>
        <v>0</v>
      </c>
    </row>
    <row r="539" spans="1:15" x14ac:dyDescent="0.15">
      <c r="A539" s="5">
        <v>536</v>
      </c>
      <c r="B539" s="5" t="str">
        <f t="shared" si="17"/>
        <v>中学男子走幅跳23</v>
      </c>
      <c r="C539" s="5" t="str">
        <f>J539&amp;COUNTIF($J$4:J539,J539)</f>
        <v>名古屋玲二1</v>
      </c>
      <c r="D539" s="5" t="str">
        <f>データ貼付!D537&amp;データ貼付!E537</f>
        <v>中学男子走幅跳</v>
      </c>
      <c r="E539" s="5">
        <f>データ貼付!G537+ROW()/1000000</f>
        <v>472.000539</v>
      </c>
      <c r="F539" s="5">
        <f t="shared" si="18"/>
        <v>23</v>
      </c>
      <c r="G539" s="5" t="str">
        <f>データ貼付!A537</f>
        <v>選手権</v>
      </c>
      <c r="H539" s="5" t="str">
        <f>データ貼付!B537</f>
        <v>北見</v>
      </c>
      <c r="I539" s="5">
        <f>データ貼付!C537</f>
        <v>43280</v>
      </c>
      <c r="J539" s="5" t="str">
        <f>データ貼付!F537</f>
        <v>名古屋玲二</v>
      </c>
      <c r="K539" s="5">
        <f>データ貼付!G537</f>
        <v>472</v>
      </c>
      <c r="L539" s="5" t="str">
        <f>データ貼付!H537</f>
        <v>予</v>
      </c>
      <c r="M539" s="5" t="str">
        <f>データ貼付!I537</f>
        <v>美幌北中</v>
      </c>
      <c r="N539" s="5">
        <f>データ貼付!J537</f>
        <v>2</v>
      </c>
      <c r="O539" s="5">
        <f>データ貼付!K537</f>
        <v>-0.1</v>
      </c>
    </row>
    <row r="540" spans="1:15" x14ac:dyDescent="0.15">
      <c r="A540" s="5">
        <v>537</v>
      </c>
      <c r="B540" s="5" t="str">
        <f t="shared" si="17"/>
        <v>中学男子走幅跳41</v>
      </c>
      <c r="C540" s="5" t="str">
        <f>J540&amp;COUNTIF($J$4:J540,J540)</f>
        <v>茂木亮磨1</v>
      </c>
      <c r="D540" s="5" t="str">
        <f>データ貼付!D538&amp;データ貼付!E538</f>
        <v>中学男子走幅跳</v>
      </c>
      <c r="E540" s="5">
        <f>データ貼付!G538+ROW()/1000000</f>
        <v>403.00054</v>
      </c>
      <c r="F540" s="5">
        <f t="shared" si="18"/>
        <v>41</v>
      </c>
      <c r="G540" s="5" t="str">
        <f>データ貼付!A538</f>
        <v>通信陸上</v>
      </c>
      <c r="H540" s="5" t="str">
        <f>データ貼付!B538</f>
        <v>網走</v>
      </c>
      <c r="I540" s="5">
        <f>データ貼付!C538</f>
        <v>43226</v>
      </c>
      <c r="J540" s="5" t="str">
        <f>データ貼付!F538</f>
        <v>茂木亮磨</v>
      </c>
      <c r="K540" s="5">
        <f>データ貼付!G538</f>
        <v>403</v>
      </c>
      <c r="L540" s="5" t="str">
        <f>データ貼付!H538</f>
        <v>決</v>
      </c>
      <c r="M540" s="5" t="str">
        <f>データ貼付!I538</f>
        <v>清里中</v>
      </c>
      <c r="N540" s="5">
        <f>データ貼付!J538</f>
        <v>1</v>
      </c>
      <c r="O540" s="5">
        <f>データ貼付!K538</f>
        <v>1.6</v>
      </c>
    </row>
    <row r="541" spans="1:15" x14ac:dyDescent="0.15">
      <c r="A541" s="5">
        <v>538</v>
      </c>
      <c r="B541" s="5" t="str">
        <f t="shared" si="17"/>
        <v>中学女子走幅跳40</v>
      </c>
      <c r="C541" s="5" t="str">
        <f>J541&amp;COUNTIF($J$4:J541,J541)</f>
        <v>矢吹天音1</v>
      </c>
      <c r="D541" s="5" t="str">
        <f>データ貼付!D539&amp;データ貼付!E539</f>
        <v>中学女子走幅跳</v>
      </c>
      <c r="E541" s="5">
        <f>データ貼付!G539+ROW()/1000000</f>
        <v>336.000541</v>
      </c>
      <c r="F541" s="5">
        <f t="shared" si="18"/>
        <v>40</v>
      </c>
      <c r="G541" s="5" t="str">
        <f>データ貼付!A539</f>
        <v>中体連新人</v>
      </c>
      <c r="H541" s="5" t="str">
        <f>データ貼付!B539</f>
        <v>網走</v>
      </c>
      <c r="I541" s="5">
        <f>データ貼付!C539</f>
        <v>43337</v>
      </c>
      <c r="J541" s="5" t="str">
        <f>データ貼付!F539</f>
        <v>矢吹天音</v>
      </c>
      <c r="K541" s="5">
        <f>データ貼付!G539</f>
        <v>336</v>
      </c>
      <c r="L541" s="5" t="str">
        <f>データ貼付!H539</f>
        <v>決</v>
      </c>
      <c r="M541" s="5" t="str">
        <f>データ貼付!I539</f>
        <v>北見北中</v>
      </c>
      <c r="N541" s="5">
        <f>データ貼付!J539</f>
        <v>1</v>
      </c>
      <c r="O541" s="5">
        <f>データ貼付!K539</f>
        <v>1.5</v>
      </c>
    </row>
    <row r="542" spans="1:15" x14ac:dyDescent="0.15">
      <c r="A542" s="5">
        <v>539</v>
      </c>
      <c r="B542" s="5" t="str">
        <f t="shared" si="17"/>
        <v>中学女子走幅跳48</v>
      </c>
      <c r="C542" s="5" t="str">
        <f>J542&amp;COUNTIF($J$4:J542,J542)</f>
        <v>矢田蒼梛1</v>
      </c>
      <c r="D542" s="5" t="str">
        <f>データ貼付!D540&amp;データ貼付!E540</f>
        <v>中学女子走幅跳</v>
      </c>
      <c r="E542" s="5">
        <f>データ貼付!G540+ROW()/1000000</f>
        <v>296.000542</v>
      </c>
      <c r="F542" s="5">
        <f t="shared" si="18"/>
        <v>48</v>
      </c>
      <c r="G542" s="5" t="str">
        <f>データ貼付!A540</f>
        <v>選手権</v>
      </c>
      <c r="H542" s="5" t="str">
        <f>データ貼付!B540</f>
        <v>北見</v>
      </c>
      <c r="I542" s="5">
        <f>データ貼付!C540</f>
        <v>43266</v>
      </c>
      <c r="J542" s="5" t="str">
        <f>データ貼付!F540</f>
        <v>矢田蒼梛</v>
      </c>
      <c r="K542" s="5">
        <f>データ貼付!G540</f>
        <v>296</v>
      </c>
      <c r="L542" s="5" t="str">
        <f>データ貼付!H540</f>
        <v>予</v>
      </c>
      <c r="M542" s="5" t="str">
        <f>データ貼付!I540</f>
        <v>北見南中</v>
      </c>
      <c r="N542" s="5">
        <f>データ貼付!J540</f>
        <v>1</v>
      </c>
      <c r="O542" s="5">
        <f>データ貼付!K540</f>
        <v>1.3</v>
      </c>
    </row>
    <row r="543" spans="1:15" x14ac:dyDescent="0.15">
      <c r="A543" s="5">
        <v>540</v>
      </c>
      <c r="B543" s="5" t="str">
        <f t="shared" si="17"/>
        <v>高校女子走幅跳1</v>
      </c>
      <c r="C543" s="5" t="str">
        <f>J543&amp;COUNTIF($J$4:J543,J543)</f>
        <v>矢萩雪奈3</v>
      </c>
      <c r="D543" s="5" t="str">
        <f>データ貼付!D541&amp;データ貼付!E541</f>
        <v>高校女子走幅跳</v>
      </c>
      <c r="E543" s="5">
        <f>データ貼付!G541+ROW()/1000000</f>
        <v>531.00054299999999</v>
      </c>
      <c r="F543" s="5">
        <f t="shared" si="18"/>
        <v>1</v>
      </c>
      <c r="G543" s="5" t="str">
        <f>データ貼付!A541</f>
        <v>高体連新人</v>
      </c>
      <c r="H543" s="5" t="str">
        <f>データ貼付!B541</f>
        <v>網走</v>
      </c>
      <c r="I543" s="5">
        <f>データ貼付!C541</f>
        <v>43336</v>
      </c>
      <c r="J543" s="5" t="str">
        <f>データ貼付!F541</f>
        <v>矢萩雪奈</v>
      </c>
      <c r="K543" s="5">
        <f>データ貼付!G541</f>
        <v>531</v>
      </c>
      <c r="L543" s="5" t="str">
        <f>データ貼付!H541</f>
        <v>決</v>
      </c>
      <c r="M543" s="5" t="str">
        <f>データ貼付!I541</f>
        <v>遠軽髙</v>
      </c>
      <c r="N543" s="5">
        <f>データ貼付!J541</f>
        <v>2</v>
      </c>
      <c r="O543" s="5">
        <f>データ貼付!K541</f>
        <v>1.1000000000000001</v>
      </c>
    </row>
    <row r="544" spans="1:15" x14ac:dyDescent="0.15">
      <c r="A544" s="5">
        <v>541</v>
      </c>
      <c r="B544" s="5" t="str">
        <f t="shared" si="17"/>
        <v>中学女子走幅跳3</v>
      </c>
      <c r="C544" s="5" t="str">
        <f>J544&amp;COUNTIF($J$4:J544,J544)</f>
        <v>林ちひろ1</v>
      </c>
      <c r="D544" s="5" t="str">
        <f>データ貼付!D542&amp;データ貼付!E542</f>
        <v>中学女子走幅跳</v>
      </c>
      <c r="E544" s="5">
        <f>データ貼付!G542+ROW()/1000000</f>
        <v>504.00054399999999</v>
      </c>
      <c r="F544" s="5">
        <f t="shared" si="18"/>
        <v>3</v>
      </c>
      <c r="G544" s="5" t="str">
        <f>データ貼付!A542</f>
        <v>記録会第4戦</v>
      </c>
      <c r="H544" s="5" t="str">
        <f>データ貼付!B542</f>
        <v>網走</v>
      </c>
      <c r="I544" s="5">
        <f>データ貼付!C542</f>
        <v>43317</v>
      </c>
      <c r="J544" s="5" t="str">
        <f>データ貼付!F542</f>
        <v>林ちひろ</v>
      </c>
      <c r="K544" s="5">
        <f>データ貼付!G542</f>
        <v>504</v>
      </c>
      <c r="L544" s="5" t="str">
        <f>データ貼付!H542</f>
        <v>決</v>
      </c>
      <c r="M544" s="5" t="str">
        <f>データ貼付!I542</f>
        <v>ｵﾎｰﾂｸAC(中学)</v>
      </c>
      <c r="N544" s="5">
        <f>データ貼付!J542</f>
        <v>3</v>
      </c>
      <c r="O544" s="5">
        <f>データ貼付!K542</f>
        <v>2.1</v>
      </c>
    </row>
    <row r="545" spans="1:15" x14ac:dyDescent="0.15">
      <c r="A545" s="5">
        <v>542</v>
      </c>
      <c r="B545" s="5" t="str">
        <f t="shared" si="17"/>
        <v>高校男子走幅跳32</v>
      </c>
      <c r="C545" s="5" t="str">
        <f>J545&amp;COUNTIF($J$4:J545,J545)</f>
        <v>林愛斗1</v>
      </c>
      <c r="D545" s="5" t="str">
        <f>データ貼付!D543&amp;データ貼付!E543</f>
        <v>高校男子走幅跳</v>
      </c>
      <c r="E545" s="5">
        <f>データ貼付!G543+ROW()/1000000</f>
        <v>505.00054499999999</v>
      </c>
      <c r="F545" s="5">
        <f t="shared" si="18"/>
        <v>32</v>
      </c>
      <c r="G545" s="5" t="str">
        <f>データ貼付!A543</f>
        <v>選手権</v>
      </c>
      <c r="H545" s="5" t="str">
        <f>データ貼付!B543</f>
        <v>北見</v>
      </c>
      <c r="I545" s="5">
        <f>データ貼付!C543</f>
        <v>43297</v>
      </c>
      <c r="J545" s="5" t="str">
        <f>データ貼付!F543</f>
        <v>林愛斗</v>
      </c>
      <c r="K545" s="5">
        <f>データ貼付!G543</f>
        <v>505</v>
      </c>
      <c r="L545" s="5" t="str">
        <f>データ貼付!H543</f>
        <v>決</v>
      </c>
      <c r="M545" s="5" t="str">
        <f>データ貼付!I543</f>
        <v>北見緑陵高</v>
      </c>
      <c r="N545" s="5">
        <f>データ貼付!J543</f>
        <v>2</v>
      </c>
      <c r="O545" s="5">
        <f>データ貼付!K543</f>
        <v>0.1</v>
      </c>
    </row>
    <row r="546" spans="1:15" x14ac:dyDescent="0.15">
      <c r="A546" s="5">
        <v>543</v>
      </c>
      <c r="B546" s="5" t="str">
        <f t="shared" si="17"/>
        <v>中学男子走幅跳25</v>
      </c>
      <c r="C546" s="5" t="str">
        <f>J546&amp;COUNTIF($J$4:J546,J546)</f>
        <v>鈴木侑輝1</v>
      </c>
      <c r="D546" s="5" t="str">
        <f>データ貼付!D544&amp;データ貼付!E544</f>
        <v>中学男子走幅跳</v>
      </c>
      <c r="E546" s="5">
        <f>データ貼付!G544+ROW()/1000000</f>
        <v>463.00054599999999</v>
      </c>
      <c r="F546" s="5">
        <f t="shared" si="18"/>
        <v>25</v>
      </c>
      <c r="G546" s="5" t="str">
        <f>データ貼付!A544</f>
        <v>通信陸上</v>
      </c>
      <c r="H546" s="5" t="str">
        <f>データ貼付!B544</f>
        <v>網走</v>
      </c>
      <c r="I546" s="5">
        <f>データ貼付!C544</f>
        <v>43267</v>
      </c>
      <c r="J546" s="5" t="str">
        <f>データ貼付!F544</f>
        <v>鈴木侑輝</v>
      </c>
      <c r="K546" s="5">
        <f>データ貼付!G544</f>
        <v>463</v>
      </c>
      <c r="L546" s="5" t="str">
        <f>データ貼付!H544</f>
        <v>決</v>
      </c>
      <c r="M546" s="5" t="str">
        <f>データ貼付!I544</f>
        <v>遠軽中</v>
      </c>
      <c r="N546" s="5">
        <f>データ貼付!J544</f>
        <v>2</v>
      </c>
      <c r="O546" s="5">
        <f>データ貼付!K544</f>
        <v>0.4</v>
      </c>
    </row>
    <row r="547" spans="1:15" x14ac:dyDescent="0.15">
      <c r="A547" s="5">
        <v>544</v>
      </c>
      <c r="B547" s="5" t="str">
        <f t="shared" si="17"/>
        <v>小学男子走幅跳43</v>
      </c>
      <c r="C547" s="5" t="str">
        <f>J547&amp;COUNTIF($J$4:J547,J547)</f>
        <v>六車駿2</v>
      </c>
      <c r="D547" s="5" t="str">
        <f>データ貼付!D545&amp;データ貼付!E545</f>
        <v>小学男子走幅跳</v>
      </c>
      <c r="E547" s="5">
        <f>データ貼付!G545+ROW()/1000000</f>
        <v>295.00054699999998</v>
      </c>
      <c r="F547" s="5">
        <f t="shared" si="18"/>
        <v>43</v>
      </c>
      <c r="G547" s="5" t="str">
        <f>データ貼付!A545</f>
        <v>フィールド記録会</v>
      </c>
      <c r="H547" s="5" t="str">
        <f>データ貼付!B545</f>
        <v>網走</v>
      </c>
      <c r="I547" s="5">
        <f>データ貼付!C545</f>
        <v>43253</v>
      </c>
      <c r="J547" s="5" t="str">
        <f>データ貼付!F545</f>
        <v>六車駿</v>
      </c>
      <c r="K547" s="5">
        <f>データ貼付!G545</f>
        <v>295</v>
      </c>
      <c r="L547" s="5" t="str">
        <f>データ貼付!H545</f>
        <v>決</v>
      </c>
      <c r="M547" s="5" t="str">
        <f>データ貼付!I545</f>
        <v>美幌RC</v>
      </c>
      <c r="N547" s="5">
        <f>データ貼付!J545</f>
        <v>3</v>
      </c>
      <c r="O547" s="5">
        <f>データ貼付!K545</f>
        <v>0.6</v>
      </c>
    </row>
    <row r="548" spans="1:15" x14ac:dyDescent="0.15">
      <c r="A548" s="5">
        <v>545</v>
      </c>
      <c r="B548" s="5" t="str">
        <f t="shared" si="17"/>
        <v>中学男子走幅跳56</v>
      </c>
      <c r="C548" s="5" t="str">
        <f>J548&amp;COUNTIF($J$4:J548,J548)</f>
        <v>鷲尾征1</v>
      </c>
      <c r="D548" s="5" t="str">
        <f>データ貼付!D546&amp;データ貼付!E546</f>
        <v>中学男子走幅跳</v>
      </c>
      <c r="E548" s="5">
        <f>データ貼付!G546+ROW()/1000000</f>
        <v>372.00054799999998</v>
      </c>
      <c r="F548" s="5">
        <f t="shared" si="18"/>
        <v>56</v>
      </c>
      <c r="G548" s="5" t="str">
        <f>データ貼付!A546</f>
        <v>中体連新人</v>
      </c>
      <c r="H548" s="5" t="str">
        <f>データ貼付!B546</f>
        <v>網走</v>
      </c>
      <c r="I548" s="5">
        <f>データ貼付!C546</f>
        <v>43336</v>
      </c>
      <c r="J548" s="5" t="str">
        <f>データ貼付!F546</f>
        <v>鷲尾征</v>
      </c>
      <c r="K548" s="5">
        <f>データ貼付!G546</f>
        <v>372</v>
      </c>
      <c r="L548" s="5" t="str">
        <f>データ貼付!H546</f>
        <v>決</v>
      </c>
      <c r="M548" s="5" t="str">
        <f>データ貼付!I546</f>
        <v>北見北光中</v>
      </c>
      <c r="N548" s="5">
        <f>データ貼付!J546</f>
        <v>1</v>
      </c>
      <c r="O548" s="5">
        <f>データ貼付!K546</f>
        <v>1.8</v>
      </c>
    </row>
    <row r="549" spans="1:15" x14ac:dyDescent="0.15">
      <c r="A549" s="5">
        <v>546</v>
      </c>
      <c r="B549" s="5" t="str">
        <f t="shared" si="17"/>
        <v>小学男子走幅跳25</v>
      </c>
      <c r="C549" s="5" t="str">
        <f>J549&amp;COUNTIF($J$4:J549,J549)</f>
        <v>廣瀬太一1</v>
      </c>
      <c r="D549" s="5" t="str">
        <f>データ貼付!D547&amp;データ貼付!E547</f>
        <v>小学男子走幅跳</v>
      </c>
      <c r="E549" s="5">
        <f>データ貼付!G547+ROW()/1000000</f>
        <v>330.00054899999998</v>
      </c>
      <c r="F549" s="5">
        <f t="shared" si="18"/>
        <v>25</v>
      </c>
      <c r="G549" s="5" t="str">
        <f>データ貼付!A547</f>
        <v>全道小学予選</v>
      </c>
      <c r="H549" s="5" t="str">
        <f>データ貼付!B547</f>
        <v>北見</v>
      </c>
      <c r="I549" s="5">
        <f>データ貼付!C547</f>
        <v>43268</v>
      </c>
      <c r="J549" s="5" t="str">
        <f>データ貼付!F547</f>
        <v>廣瀬太一</v>
      </c>
      <c r="K549" s="5">
        <f>データ貼付!G547</f>
        <v>330</v>
      </c>
      <c r="L549" s="5" t="str">
        <f>データ貼付!H547</f>
        <v>決</v>
      </c>
      <c r="M549" s="5" t="str">
        <f>データ貼付!I547</f>
        <v>ｵﾎｰﾂｸｷｯｽﾞ</v>
      </c>
      <c r="N549" s="5">
        <f>データ貼付!J547</f>
        <v>4</v>
      </c>
      <c r="O549" s="5">
        <f>データ貼付!K547</f>
        <v>0</v>
      </c>
    </row>
    <row r="550" spans="1:15" x14ac:dyDescent="0.15">
      <c r="A550" s="5">
        <v>547</v>
      </c>
      <c r="B550" s="5" t="str">
        <f t="shared" si="17"/>
        <v>小学女子走幅跳18</v>
      </c>
      <c r="C550" s="5" t="str">
        <f>J550&amp;COUNTIF($J$4:J550,J550)</f>
        <v>廣田彩華1</v>
      </c>
      <c r="D550" s="5" t="str">
        <f>データ貼付!D548&amp;データ貼付!E548</f>
        <v>小学女子走幅跳</v>
      </c>
      <c r="E550" s="5">
        <f>データ貼付!G548+ROW()/1000000</f>
        <v>335.00054999999998</v>
      </c>
      <c r="F550" s="5">
        <f t="shared" si="18"/>
        <v>18</v>
      </c>
      <c r="G550" s="5" t="str">
        <f>データ貼付!A548</f>
        <v>全道小学予選</v>
      </c>
      <c r="H550" s="5" t="str">
        <f>データ貼付!B548</f>
        <v>北見</v>
      </c>
      <c r="I550" s="5">
        <f>データ貼付!C548</f>
        <v>43268</v>
      </c>
      <c r="J550" s="5" t="str">
        <f>データ貼付!F548</f>
        <v>廣田彩華</v>
      </c>
      <c r="K550" s="5">
        <f>データ貼付!G548</f>
        <v>335</v>
      </c>
      <c r="L550" s="5" t="str">
        <f>データ貼付!H548</f>
        <v>決</v>
      </c>
      <c r="M550" s="5" t="str">
        <f>データ貼付!I548</f>
        <v>美幌RC</v>
      </c>
      <c r="N550" s="5">
        <f>データ貼付!J548</f>
        <v>4</v>
      </c>
      <c r="O550" s="5">
        <f>データ貼付!K548</f>
        <v>0</v>
      </c>
    </row>
    <row r="551" spans="1:15" x14ac:dyDescent="0.15">
      <c r="A551" s="5">
        <v>548</v>
      </c>
      <c r="B551" s="5" t="str">
        <f t="shared" si="17"/>
        <v>中学女子走幅跳47</v>
      </c>
      <c r="C551" s="5" t="str">
        <f>J551&amp;COUNTIF($J$4:J551,J551)</f>
        <v>廣澤ゆゆか1</v>
      </c>
      <c r="D551" s="5" t="str">
        <f>データ貼付!D549&amp;データ貼付!E549</f>
        <v>中学女子走幅跳</v>
      </c>
      <c r="E551" s="5">
        <f>データ貼付!G549+ROW()/1000000</f>
        <v>307.00055099999997</v>
      </c>
      <c r="F551" s="5">
        <f t="shared" si="18"/>
        <v>47</v>
      </c>
      <c r="G551" s="5" t="str">
        <f>データ貼付!A549</f>
        <v>中体連新人</v>
      </c>
      <c r="H551" s="5" t="str">
        <f>データ貼付!B549</f>
        <v>網走</v>
      </c>
      <c r="I551" s="5">
        <f>データ貼付!C549</f>
        <v>43337</v>
      </c>
      <c r="J551" s="5" t="str">
        <f>データ貼付!F549</f>
        <v>廣澤ゆゆか</v>
      </c>
      <c r="K551" s="5">
        <f>データ貼付!G549</f>
        <v>307</v>
      </c>
      <c r="L551" s="5" t="str">
        <f>データ貼付!H549</f>
        <v>決</v>
      </c>
      <c r="M551" s="5" t="str">
        <f>データ貼付!I549</f>
        <v>北見東陵中</v>
      </c>
      <c r="N551" s="5">
        <f>データ貼付!J549</f>
        <v>1</v>
      </c>
      <c r="O551" s="5">
        <f>データ貼付!K549</f>
        <v>1.2</v>
      </c>
    </row>
    <row r="552" spans="1:15" x14ac:dyDescent="0.15">
      <c r="A552" s="5">
        <v>549</v>
      </c>
      <c r="B552" s="5" t="str">
        <f t="shared" si="17"/>
        <v>小学女子走幅跳2</v>
      </c>
      <c r="C552" s="5" t="str">
        <f>J552&amp;COUNTIF($J$4:J552,J552)</f>
        <v>澤向美樹1</v>
      </c>
      <c r="D552" s="5" t="str">
        <f>データ貼付!D550&amp;データ貼付!E550</f>
        <v>小学女子走幅跳</v>
      </c>
      <c r="E552" s="5">
        <f>データ貼付!G550+ROW()/1000000</f>
        <v>417.00055200000003</v>
      </c>
      <c r="F552" s="5">
        <f t="shared" si="18"/>
        <v>2</v>
      </c>
      <c r="G552" s="5" t="str">
        <f>データ貼付!A550</f>
        <v>全道小学予選</v>
      </c>
      <c r="H552" s="5" t="str">
        <f>データ貼付!B550</f>
        <v>北見</v>
      </c>
      <c r="I552" s="5">
        <f>データ貼付!C550</f>
        <v>43268</v>
      </c>
      <c r="J552" s="5" t="str">
        <f>データ貼付!F550</f>
        <v>澤向美樹</v>
      </c>
      <c r="K552" s="5">
        <f>データ貼付!G550</f>
        <v>417</v>
      </c>
      <c r="L552" s="5" t="str">
        <f>データ貼付!H550</f>
        <v>決</v>
      </c>
      <c r="M552" s="5" t="str">
        <f>データ貼付!I550</f>
        <v>常呂陸上少年団</v>
      </c>
      <c r="N552" s="5">
        <f>データ貼付!J550</f>
        <v>6</v>
      </c>
      <c r="O552" s="5">
        <f>データ貼付!K550</f>
        <v>0</v>
      </c>
    </row>
    <row r="553" spans="1:15" x14ac:dyDescent="0.15">
      <c r="A553" s="5">
        <v>550</v>
      </c>
      <c r="B553" s="5" t="str">
        <f t="shared" si="17"/>
        <v>小学男子走幅跳48</v>
      </c>
      <c r="C553" s="5" t="str">
        <f>J553&amp;COUNTIF($J$4:J553,J553)</f>
        <v>澤田涼1</v>
      </c>
      <c r="D553" s="5" t="str">
        <f>データ貼付!D551&amp;データ貼付!E551</f>
        <v>小学男子走幅跳</v>
      </c>
      <c r="E553" s="5">
        <f>データ貼付!G551+ROW()/1000000</f>
        <v>276.00055300000002</v>
      </c>
      <c r="F553" s="5">
        <f t="shared" si="18"/>
        <v>48</v>
      </c>
      <c r="G553" s="5" t="str">
        <f>データ貼付!A551</f>
        <v>フィールド記録会</v>
      </c>
      <c r="H553" s="5" t="str">
        <f>データ貼付!B551</f>
        <v>網走</v>
      </c>
      <c r="I553" s="5">
        <f>データ貼付!C551</f>
        <v>43219</v>
      </c>
      <c r="J553" s="5" t="str">
        <f>データ貼付!F551</f>
        <v>澤田涼</v>
      </c>
      <c r="K553" s="5">
        <f>データ貼付!G551</f>
        <v>276</v>
      </c>
      <c r="L553" s="5" t="str">
        <f>データ貼付!H551</f>
        <v>決</v>
      </c>
      <c r="M553" s="5" t="str">
        <f>データ貼付!I551</f>
        <v>知床斜里RC</v>
      </c>
      <c r="N553" s="5">
        <f>データ貼付!J551</f>
        <v>4</v>
      </c>
      <c r="O553" s="5">
        <f>データ貼付!K551</f>
        <v>0</v>
      </c>
    </row>
    <row r="554" spans="1:15" x14ac:dyDescent="0.15">
      <c r="A554" s="5">
        <v>551</v>
      </c>
      <c r="B554" s="5" t="str">
        <f t="shared" si="17"/>
        <v>中学男子走幅跳36</v>
      </c>
      <c r="C554" s="5" t="str">
        <f>J554&amp;COUNTIF($J$4:J554,J554)</f>
        <v>齋藤松一1</v>
      </c>
      <c r="D554" s="5" t="str">
        <f>データ貼付!D552&amp;データ貼付!E552</f>
        <v>中学男子走幅跳</v>
      </c>
      <c r="E554" s="5">
        <f>データ貼付!G552+ROW()/1000000</f>
        <v>419.00055400000002</v>
      </c>
      <c r="F554" s="5">
        <f t="shared" si="18"/>
        <v>36</v>
      </c>
      <c r="G554" s="5" t="str">
        <f>データ貼付!A552</f>
        <v>通信陸上</v>
      </c>
      <c r="H554" s="5" t="str">
        <f>データ貼付!B552</f>
        <v>北見</v>
      </c>
      <c r="I554" s="5">
        <f>データ貼付!C552</f>
        <v>43280</v>
      </c>
      <c r="J554" s="5" t="str">
        <f>データ貼付!F552</f>
        <v>齋藤松一</v>
      </c>
      <c r="K554" s="5">
        <f>データ貼付!G552</f>
        <v>419</v>
      </c>
      <c r="L554" s="5" t="str">
        <f>データ貼付!H552</f>
        <v>予</v>
      </c>
      <c r="M554" s="5" t="str">
        <f>データ貼付!I552</f>
        <v>網走第二中</v>
      </c>
      <c r="N554" s="5">
        <f>データ貼付!J552</f>
        <v>2</v>
      </c>
      <c r="O554" s="5">
        <f>データ貼付!K552</f>
        <v>0.7</v>
      </c>
    </row>
    <row r="555" spans="1:15" x14ac:dyDescent="0.15">
      <c r="A555" s="5">
        <v>552</v>
      </c>
      <c r="B555" s="5" t="str">
        <f t="shared" si="17"/>
        <v>中学男子走幅跳49</v>
      </c>
      <c r="C555" s="5" t="str">
        <f>J555&amp;COUNTIF($J$4:J555,J555)</f>
        <v>萬龍来1</v>
      </c>
      <c r="D555" s="5" t="str">
        <f>データ貼付!D553&amp;データ貼付!E553</f>
        <v>中学男子走幅跳</v>
      </c>
      <c r="E555" s="5">
        <f>データ貼付!G553+ROW()/1000000</f>
        <v>387.00055500000002</v>
      </c>
      <c r="F555" s="5">
        <f t="shared" si="18"/>
        <v>49</v>
      </c>
      <c r="G555" s="5" t="str">
        <f>データ貼付!A553</f>
        <v>地区陸上</v>
      </c>
      <c r="H555" s="5" t="str">
        <f>データ貼付!B553</f>
        <v>北見</v>
      </c>
      <c r="I555" s="5">
        <f>データ貼付!C553</f>
        <v>43266</v>
      </c>
      <c r="J555" s="5" t="str">
        <f>データ貼付!F553</f>
        <v>萬龍来</v>
      </c>
      <c r="K555" s="5">
        <f>データ貼付!G553</f>
        <v>387</v>
      </c>
      <c r="L555" s="5" t="str">
        <f>データ貼付!H553</f>
        <v>予</v>
      </c>
      <c r="M555" s="5" t="str">
        <f>データ貼付!I553</f>
        <v>網走第一中</v>
      </c>
      <c r="N555" s="5">
        <f>データ貼付!J553</f>
        <v>1</v>
      </c>
      <c r="O555" s="5">
        <f>データ貼付!K553</f>
        <v>1.8</v>
      </c>
    </row>
    <row r="556" spans="1:15" x14ac:dyDescent="0.15">
      <c r="A556" s="5">
        <v>553</v>
      </c>
      <c r="B556" s="5" t="str">
        <f t="shared" si="17"/>
        <v>中学女子走幅跳23</v>
      </c>
      <c r="C556" s="5" t="str">
        <f>J556&amp;COUNTIF($J$4:J556,J556)</f>
        <v>髙橋愛花1</v>
      </c>
      <c r="D556" s="5" t="str">
        <f>データ貼付!D554&amp;データ貼付!E554</f>
        <v>中学女子走幅跳</v>
      </c>
      <c r="E556" s="5">
        <f>データ貼付!G554+ROW()/1000000</f>
        <v>389.00055600000002</v>
      </c>
      <c r="F556" s="5">
        <f t="shared" si="18"/>
        <v>23</v>
      </c>
      <c r="G556" s="5" t="str">
        <f>データ貼付!A554</f>
        <v>中体連新人</v>
      </c>
      <c r="H556" s="5" t="str">
        <f>データ貼付!B554</f>
        <v>網走</v>
      </c>
      <c r="I556" s="5">
        <f>データ貼付!C554</f>
        <v>43337</v>
      </c>
      <c r="J556" s="5" t="str">
        <f>データ貼付!F554</f>
        <v>髙橋愛花</v>
      </c>
      <c r="K556" s="5">
        <f>データ貼付!G554</f>
        <v>389</v>
      </c>
      <c r="L556" s="5" t="str">
        <f>データ貼付!H554</f>
        <v>決</v>
      </c>
      <c r="M556" s="5" t="str">
        <f>データ貼付!I554</f>
        <v>美幌中</v>
      </c>
      <c r="N556" s="5">
        <f>データ貼付!J554</f>
        <v>1</v>
      </c>
      <c r="O556" s="5">
        <f>データ貼付!K554</f>
        <v>0.7</v>
      </c>
    </row>
    <row r="557" spans="1:15" x14ac:dyDescent="0.15">
      <c r="A557" s="5">
        <v>554</v>
      </c>
      <c r="B557" s="5" t="str">
        <f t="shared" si="17"/>
        <v>高校女子走幅跳3</v>
      </c>
      <c r="C557" s="5" t="str">
        <f>J557&amp;COUNTIF($J$4:J557,J557)</f>
        <v>髙橋菜摘1</v>
      </c>
      <c r="D557" s="5" t="str">
        <f>データ貼付!D555&amp;データ貼付!E555</f>
        <v>高校女子走幅跳</v>
      </c>
      <c r="E557" s="5">
        <f>データ貼付!G555+ROW()/1000000</f>
        <v>484.00055700000001</v>
      </c>
      <c r="F557" s="5">
        <f t="shared" si="18"/>
        <v>3</v>
      </c>
      <c r="G557" s="5" t="str">
        <f>データ貼付!A555</f>
        <v>高体連支部</v>
      </c>
      <c r="H557" s="5" t="str">
        <f>データ貼付!B555</f>
        <v>北見</v>
      </c>
      <c r="I557" s="5">
        <f>データ貼付!C555</f>
        <v>43244</v>
      </c>
      <c r="J557" s="5" t="str">
        <f>データ貼付!F555</f>
        <v>髙橋菜摘</v>
      </c>
      <c r="K557" s="5">
        <f>データ貼付!G555</f>
        <v>484</v>
      </c>
      <c r="L557" s="5" t="str">
        <f>データ貼付!H555</f>
        <v>決</v>
      </c>
      <c r="M557" s="5" t="str">
        <f>データ貼付!I555</f>
        <v>北見柏陽高</v>
      </c>
      <c r="N557" s="5">
        <f>データ貼付!J555</f>
        <v>1</v>
      </c>
      <c r="O557" s="5">
        <f>データ貼付!K555</f>
        <v>0.4</v>
      </c>
    </row>
    <row r="558" spans="1:15" x14ac:dyDescent="0.15">
      <c r="A558" s="5">
        <v>555</v>
      </c>
      <c r="B558" s="5" t="str">
        <f t="shared" si="17"/>
        <v>小学女子走幅跳21</v>
      </c>
      <c r="C558" s="5" t="str">
        <f>J558&amp;COUNTIF($J$4:J558,J558)</f>
        <v>髙橋碧衣1</v>
      </c>
      <c r="D558" s="5" t="str">
        <f>データ貼付!D556&amp;データ貼付!E556</f>
        <v>小学女子走幅跳</v>
      </c>
      <c r="E558" s="5">
        <f>データ貼付!G556+ROW()/1000000</f>
        <v>313.00055800000001</v>
      </c>
      <c r="F558" s="5">
        <f t="shared" si="18"/>
        <v>21</v>
      </c>
      <c r="G558" s="5" t="str">
        <f>データ貼付!A556</f>
        <v>全道小学予選</v>
      </c>
      <c r="H558" s="5" t="str">
        <f>データ貼付!B556</f>
        <v>北見</v>
      </c>
      <c r="I558" s="5">
        <f>データ貼付!C556</f>
        <v>43268</v>
      </c>
      <c r="J558" s="5" t="str">
        <f>データ貼付!F556</f>
        <v>髙橋碧衣</v>
      </c>
      <c r="K558" s="5">
        <f>データ貼付!G556</f>
        <v>313</v>
      </c>
      <c r="L558" s="5" t="str">
        <f>データ貼付!H556</f>
        <v>決</v>
      </c>
      <c r="M558" s="5" t="str">
        <f>データ貼付!I556</f>
        <v>常呂陸上少年団</v>
      </c>
      <c r="N558" s="5">
        <f>データ貼付!J556</f>
        <v>4</v>
      </c>
      <c r="O558" s="5">
        <f>データ貼付!K556</f>
        <v>0</v>
      </c>
    </row>
    <row r="559" spans="1:15" x14ac:dyDescent="0.15">
      <c r="A559" s="5">
        <v>556</v>
      </c>
      <c r="B559" s="5" t="str">
        <f t="shared" si="17"/>
        <v>高校女子走幅跳11</v>
      </c>
      <c r="C559" s="5" t="str">
        <f>J559&amp;COUNTIF($J$4:J559,J559)</f>
        <v>髙橋柚葉1</v>
      </c>
      <c r="D559" s="5" t="str">
        <f>データ貼付!D557&amp;データ貼付!E557</f>
        <v>高校女子走幅跳</v>
      </c>
      <c r="E559" s="5">
        <f>データ貼付!G557+ROW()/1000000</f>
        <v>423.00055900000001</v>
      </c>
      <c r="F559" s="5">
        <f t="shared" si="18"/>
        <v>11</v>
      </c>
      <c r="G559" s="5" t="str">
        <f>データ貼付!A557</f>
        <v>高体連支部</v>
      </c>
      <c r="H559" s="5" t="str">
        <f>データ貼付!B557</f>
        <v>網走</v>
      </c>
      <c r="I559" s="5">
        <f>データ貼付!C557</f>
        <v>43244</v>
      </c>
      <c r="J559" s="5" t="str">
        <f>データ貼付!F557</f>
        <v>髙橋柚葉</v>
      </c>
      <c r="K559" s="5">
        <f>データ貼付!G557</f>
        <v>423</v>
      </c>
      <c r="L559" s="5" t="str">
        <f>データ貼付!H557</f>
        <v>決</v>
      </c>
      <c r="M559" s="5" t="str">
        <f>データ貼付!I557</f>
        <v>北見柏陽高</v>
      </c>
      <c r="N559" s="5">
        <f>データ貼付!J557</f>
        <v>3</v>
      </c>
      <c r="O559" s="5">
        <f>データ貼付!K557</f>
        <v>-1.6</v>
      </c>
    </row>
    <row r="560" spans="1:15" x14ac:dyDescent="0.15">
      <c r="A560" s="5">
        <v>557</v>
      </c>
      <c r="B560" s="5" t="str">
        <f t="shared" si="17"/>
        <v>中学男子走幅跳38</v>
      </c>
      <c r="C560" s="5" t="str">
        <f>J560&amp;COUNTIF($J$4:J560,J560)</f>
        <v>髙橋祐平1</v>
      </c>
      <c r="D560" s="5" t="str">
        <f>データ貼付!D558&amp;データ貼付!E558</f>
        <v>中学男子走幅跳</v>
      </c>
      <c r="E560" s="5">
        <f>データ貼付!G558+ROW()/1000000</f>
        <v>417.00056000000001</v>
      </c>
      <c r="F560" s="5">
        <f t="shared" si="18"/>
        <v>38</v>
      </c>
      <c r="G560" s="5" t="str">
        <f>データ貼付!A558</f>
        <v>記録会第1戦</v>
      </c>
      <c r="H560" s="5" t="str">
        <f>データ貼付!B558</f>
        <v>北見</v>
      </c>
      <c r="I560" s="5">
        <f>データ貼付!C558</f>
        <v>43219</v>
      </c>
      <c r="J560" s="5" t="str">
        <f>データ貼付!F558</f>
        <v>髙橋祐平</v>
      </c>
      <c r="K560" s="5">
        <f>データ貼付!G558</f>
        <v>417</v>
      </c>
      <c r="L560" s="5" t="str">
        <f>データ貼付!H558</f>
        <v>決</v>
      </c>
      <c r="M560" s="5" t="str">
        <f>データ貼付!I558</f>
        <v>清里中</v>
      </c>
      <c r="N560" s="5">
        <f>データ貼付!J558</f>
        <v>2</v>
      </c>
      <c r="O560" s="5">
        <f>データ貼付!K558</f>
        <v>1.1000000000000001</v>
      </c>
    </row>
    <row r="561" spans="1:15" x14ac:dyDescent="0.15">
      <c r="A561" s="5">
        <v>558</v>
      </c>
      <c r="B561" s="5" t="str">
        <f t="shared" si="17"/>
        <v>中学女子走幅跳30</v>
      </c>
      <c r="C561" s="5" t="str">
        <f>J561&amp;COUNTIF($J$4:J561,J561)</f>
        <v>髙田沙七1</v>
      </c>
      <c r="D561" s="5" t="str">
        <f>データ貼付!D559&amp;データ貼付!E559</f>
        <v>中学女子走幅跳</v>
      </c>
      <c r="E561" s="5">
        <f>データ貼付!G559+ROW()/1000000</f>
        <v>376.000561</v>
      </c>
      <c r="F561" s="5">
        <f t="shared" si="18"/>
        <v>30</v>
      </c>
      <c r="G561" s="5" t="str">
        <f>データ貼付!A559</f>
        <v>記録会第1戦</v>
      </c>
      <c r="H561" s="5" t="str">
        <f>データ貼付!B559</f>
        <v>北見</v>
      </c>
      <c r="I561" s="5">
        <f>データ貼付!C559</f>
        <v>43266</v>
      </c>
      <c r="J561" s="5" t="str">
        <f>データ貼付!F559</f>
        <v>髙田沙七</v>
      </c>
      <c r="K561" s="5">
        <f>データ貼付!G559</f>
        <v>376</v>
      </c>
      <c r="L561" s="5" t="str">
        <f>データ貼付!H559</f>
        <v>予</v>
      </c>
      <c r="M561" s="5" t="str">
        <f>データ貼付!I559</f>
        <v>北見北光中</v>
      </c>
      <c r="N561" s="5">
        <f>データ貼付!J559</f>
        <v>2</v>
      </c>
      <c r="O561" s="5">
        <f>データ貼付!K559</f>
        <v>1.3</v>
      </c>
    </row>
    <row r="562" spans="1:15" x14ac:dyDescent="0.15">
      <c r="A562" s="5">
        <v>559</v>
      </c>
      <c r="B562" s="5" t="str">
        <f t="shared" si="17"/>
        <v>中学女子走幅跳15</v>
      </c>
      <c r="C562" s="5" t="str">
        <f>J562&amp;COUNTIF($J$4:J562,J562)</f>
        <v>髙木杏華1</v>
      </c>
      <c r="D562" s="5" t="str">
        <f>データ貼付!D560&amp;データ貼付!E560</f>
        <v>中学女子走幅跳</v>
      </c>
      <c r="E562" s="5">
        <f>データ貼付!G560+ROW()/1000000</f>
        <v>413.000562</v>
      </c>
      <c r="F562" s="5">
        <f t="shared" si="18"/>
        <v>15</v>
      </c>
      <c r="G562" s="5" t="str">
        <f>データ貼付!A560</f>
        <v>中体連新人</v>
      </c>
      <c r="H562" s="5" t="str">
        <f>データ貼付!B560</f>
        <v>網走</v>
      </c>
      <c r="I562" s="5">
        <f>データ貼付!C560</f>
        <v>43337</v>
      </c>
      <c r="J562" s="5" t="str">
        <f>データ貼付!F560</f>
        <v>髙木杏華</v>
      </c>
      <c r="K562" s="5">
        <f>データ貼付!G560</f>
        <v>413</v>
      </c>
      <c r="L562" s="5" t="str">
        <f>データ貼付!H560</f>
        <v>決</v>
      </c>
      <c r="M562" s="5" t="str">
        <f>データ貼付!I560</f>
        <v>北見北光中</v>
      </c>
      <c r="N562" s="5">
        <f>データ貼付!J560</f>
        <v>2</v>
      </c>
      <c r="O562" s="5">
        <f>データ貼付!K560</f>
        <v>1.2</v>
      </c>
    </row>
    <row r="563" spans="1:15" x14ac:dyDescent="0.15">
      <c r="A563" s="5">
        <v>560</v>
      </c>
      <c r="B563" s="5" t="str">
        <f t="shared" si="17"/>
        <v>中学女子砲丸投17</v>
      </c>
      <c r="C563" s="5" t="str">
        <f>J563&amp;COUNTIF($J$4:J563,J563)</f>
        <v>安川歌音1</v>
      </c>
      <c r="D563" s="5" t="str">
        <f>データ貼付!D561&amp;データ貼付!E561</f>
        <v>中学女子砲丸投</v>
      </c>
      <c r="E563" s="5">
        <f>データ貼付!G561+ROW()/1000000</f>
        <v>574.00056300000006</v>
      </c>
      <c r="F563" s="5">
        <f t="shared" si="18"/>
        <v>17</v>
      </c>
      <c r="G563" s="5" t="str">
        <f>データ貼付!A561</f>
        <v>記録会第4戦</v>
      </c>
      <c r="H563" s="5" t="str">
        <f>データ貼付!B561</f>
        <v>網走</v>
      </c>
      <c r="I563" s="5">
        <f>データ貼付!C561</f>
        <v>43317</v>
      </c>
      <c r="J563" s="5" t="str">
        <f>データ貼付!F561</f>
        <v>安川歌音</v>
      </c>
      <c r="K563" s="5">
        <f>データ貼付!G561</f>
        <v>574</v>
      </c>
      <c r="L563" s="5" t="str">
        <f>データ貼付!H561</f>
        <v>決</v>
      </c>
      <c r="M563" s="5" t="str">
        <f>データ貼付!I561</f>
        <v>大空東藻琴中</v>
      </c>
      <c r="N563" s="5">
        <f>データ貼付!J561</f>
        <v>1</v>
      </c>
      <c r="O563" s="5">
        <f>データ貼付!K561</f>
        <v>0</v>
      </c>
    </row>
    <row r="564" spans="1:15" x14ac:dyDescent="0.15">
      <c r="A564" s="5">
        <v>561</v>
      </c>
      <c r="B564" s="5" t="str">
        <f t="shared" si="17"/>
        <v>中学男子砲丸投26</v>
      </c>
      <c r="C564" s="5" t="str">
        <f>J564&amp;COUNTIF($J$4:J564,J564)</f>
        <v>安田遥2</v>
      </c>
      <c r="D564" s="5" t="str">
        <f>データ貼付!D562&amp;データ貼付!E562</f>
        <v>中学男子砲丸投</v>
      </c>
      <c r="E564" s="5">
        <f>データ貼付!G562+ROW()/1000000</f>
        <v>672.00056400000005</v>
      </c>
      <c r="F564" s="5">
        <f t="shared" si="18"/>
        <v>26</v>
      </c>
      <c r="G564" s="5" t="str">
        <f>データ貼付!A562</f>
        <v>中体連新人</v>
      </c>
      <c r="H564" s="5" t="str">
        <f>データ貼付!B562</f>
        <v>網走</v>
      </c>
      <c r="I564" s="5">
        <f>データ貼付!C562</f>
        <v>43336</v>
      </c>
      <c r="J564" s="5" t="str">
        <f>データ貼付!F562</f>
        <v>安田遥</v>
      </c>
      <c r="K564" s="5">
        <f>データ貼付!G562</f>
        <v>672</v>
      </c>
      <c r="L564" s="5" t="str">
        <f>データ貼付!H562</f>
        <v>決</v>
      </c>
      <c r="M564" s="5" t="str">
        <f>データ貼付!I562</f>
        <v>雄武中</v>
      </c>
      <c r="N564" s="5">
        <f>データ貼付!J562</f>
        <v>1</v>
      </c>
      <c r="O564" s="5">
        <f>データ貼付!K562</f>
        <v>0</v>
      </c>
    </row>
    <row r="565" spans="1:15" x14ac:dyDescent="0.15">
      <c r="A565" s="5">
        <v>562</v>
      </c>
      <c r="B565" s="5" t="str">
        <f t="shared" si="17"/>
        <v>中学男子砲丸投32</v>
      </c>
      <c r="C565" s="5" t="str">
        <f>J565&amp;COUNTIF($J$4:J565,J565)</f>
        <v>稲垣璃久4</v>
      </c>
      <c r="D565" s="5" t="str">
        <f>データ貼付!D563&amp;データ貼付!E563</f>
        <v>中学男子砲丸投</v>
      </c>
      <c r="E565" s="5">
        <f>データ貼付!G563+ROW()/1000000</f>
        <v>585.00056500000005</v>
      </c>
      <c r="F565" s="5">
        <f t="shared" si="18"/>
        <v>32</v>
      </c>
      <c r="G565" s="5" t="str">
        <f>データ貼付!A563</f>
        <v>中体連新人</v>
      </c>
      <c r="H565" s="5" t="str">
        <f>データ貼付!B563</f>
        <v>網走</v>
      </c>
      <c r="I565" s="5">
        <f>データ貼付!C563</f>
        <v>43336</v>
      </c>
      <c r="J565" s="5" t="str">
        <f>データ貼付!F563</f>
        <v>稲垣璃久</v>
      </c>
      <c r="K565" s="5">
        <f>データ貼付!G563</f>
        <v>585</v>
      </c>
      <c r="L565" s="5" t="str">
        <f>データ貼付!H563</f>
        <v>決</v>
      </c>
      <c r="M565" s="5" t="str">
        <f>データ貼付!I563</f>
        <v>北見北中</v>
      </c>
      <c r="N565" s="5">
        <f>データ貼付!J563</f>
        <v>1</v>
      </c>
      <c r="O565" s="5">
        <f>データ貼付!K563</f>
        <v>0</v>
      </c>
    </row>
    <row r="566" spans="1:15" x14ac:dyDescent="0.15">
      <c r="A566" s="5">
        <v>563</v>
      </c>
      <c r="B566" s="5" t="str">
        <f t="shared" si="17"/>
        <v>高校男子砲丸投5</v>
      </c>
      <c r="C566" s="5" t="str">
        <f>J566&amp;COUNTIF($J$4:J566,J566)</f>
        <v>臼井貴将4</v>
      </c>
      <c r="D566" s="5" t="str">
        <f>データ貼付!D564&amp;データ貼付!E564</f>
        <v>高校男子砲丸投</v>
      </c>
      <c r="E566" s="5">
        <f>データ貼付!G564+ROW()/1000000</f>
        <v>1135.0005659999999</v>
      </c>
      <c r="F566" s="5">
        <f t="shared" si="18"/>
        <v>5</v>
      </c>
      <c r="G566" s="5" t="str">
        <f>データ貼付!A564</f>
        <v>高体連新人</v>
      </c>
      <c r="H566" s="5" t="str">
        <f>データ貼付!B564</f>
        <v>網走</v>
      </c>
      <c r="I566" s="5">
        <f>データ貼付!C564</f>
        <v>43336</v>
      </c>
      <c r="J566" s="5" t="str">
        <f>データ貼付!F564</f>
        <v>臼井貴将</v>
      </c>
      <c r="K566" s="5">
        <f>データ貼付!G564</f>
        <v>1135</v>
      </c>
      <c r="L566" s="5" t="str">
        <f>データ貼付!H564</f>
        <v>決</v>
      </c>
      <c r="M566" s="5" t="str">
        <f>データ貼付!I564</f>
        <v>網走南ヶ丘髙</v>
      </c>
      <c r="N566" s="5">
        <f>データ貼付!J564</f>
        <v>1</v>
      </c>
      <c r="O566" s="5">
        <f>データ貼付!K564</f>
        <v>0</v>
      </c>
    </row>
    <row r="567" spans="1:15" x14ac:dyDescent="0.15">
      <c r="A567" s="5">
        <v>564</v>
      </c>
      <c r="B567" s="5" t="str">
        <f t="shared" si="17"/>
        <v>中学男子砲丸投37</v>
      </c>
      <c r="C567" s="5" t="str">
        <f>J567&amp;COUNTIF($J$4:J567,J567)</f>
        <v>遠藤寿2</v>
      </c>
      <c r="D567" s="5" t="str">
        <f>データ貼付!D565&amp;データ貼付!E565</f>
        <v>中学男子砲丸投</v>
      </c>
      <c r="E567" s="5">
        <f>データ貼付!G565+ROW()/1000000</f>
        <v>535.00056700000005</v>
      </c>
      <c r="F567" s="5">
        <f t="shared" si="18"/>
        <v>37</v>
      </c>
      <c r="G567" s="5" t="str">
        <f>データ貼付!A565</f>
        <v>中体連新人</v>
      </c>
      <c r="H567" s="5" t="str">
        <f>データ貼付!B565</f>
        <v>網走</v>
      </c>
      <c r="I567" s="5">
        <f>データ貼付!C565</f>
        <v>43336</v>
      </c>
      <c r="J567" s="5" t="str">
        <f>データ貼付!F565</f>
        <v>遠藤寿</v>
      </c>
      <c r="K567" s="5">
        <f>データ貼付!G565</f>
        <v>535</v>
      </c>
      <c r="L567" s="5" t="str">
        <f>データ貼付!H565</f>
        <v>決</v>
      </c>
      <c r="M567" s="5" t="str">
        <f>データ貼付!I565</f>
        <v>網走第二中</v>
      </c>
      <c r="N567" s="5">
        <f>データ貼付!J565</f>
        <v>2</v>
      </c>
      <c r="O567" s="5">
        <f>データ貼付!K565</f>
        <v>0</v>
      </c>
    </row>
    <row r="568" spans="1:15" x14ac:dyDescent="0.15">
      <c r="A568" s="5">
        <v>565</v>
      </c>
      <c r="B568" s="5" t="str">
        <f t="shared" si="17"/>
        <v>中学男子砲丸投40</v>
      </c>
      <c r="C568" s="5" t="str">
        <f>J568&amp;COUNTIF($J$4:J568,J568)</f>
        <v>遠藤潤人2</v>
      </c>
      <c r="D568" s="5" t="str">
        <f>データ貼付!D566&amp;データ貼付!E566</f>
        <v>中学男子砲丸投</v>
      </c>
      <c r="E568" s="5">
        <f>データ貼付!G566+ROW()/1000000</f>
        <v>518.00056800000004</v>
      </c>
      <c r="F568" s="5">
        <f t="shared" si="18"/>
        <v>40</v>
      </c>
      <c r="G568" s="5" t="str">
        <f>データ貼付!A566</f>
        <v>中体連新人</v>
      </c>
      <c r="H568" s="5" t="str">
        <f>データ貼付!B566</f>
        <v>網走</v>
      </c>
      <c r="I568" s="5">
        <f>データ貼付!C566</f>
        <v>43336</v>
      </c>
      <c r="J568" s="5" t="str">
        <f>データ貼付!F566</f>
        <v>遠藤潤人</v>
      </c>
      <c r="K568" s="5">
        <f>データ貼付!G566</f>
        <v>518</v>
      </c>
      <c r="L568" s="5" t="str">
        <f>データ貼付!H566</f>
        <v>決</v>
      </c>
      <c r="M568" s="5" t="str">
        <f>データ貼付!I566</f>
        <v>北見北光中</v>
      </c>
      <c r="N568" s="5">
        <f>データ貼付!J566</f>
        <v>1</v>
      </c>
      <c r="O568" s="5">
        <f>データ貼付!K566</f>
        <v>0</v>
      </c>
    </row>
    <row r="569" spans="1:15" x14ac:dyDescent="0.15">
      <c r="A569" s="5">
        <v>566</v>
      </c>
      <c r="B569" s="5" t="str">
        <f t="shared" si="17"/>
        <v>高校女子砲丸投6</v>
      </c>
      <c r="C569" s="5" t="str">
        <f>J569&amp;COUNTIF($J$4:J569,J569)</f>
        <v>塩野谷愛美1</v>
      </c>
      <c r="D569" s="5" t="str">
        <f>データ貼付!D567&amp;データ貼付!E567</f>
        <v>高校女子砲丸投</v>
      </c>
      <c r="E569" s="5">
        <f>データ貼付!G567+ROW()/1000000</f>
        <v>679.00056900000004</v>
      </c>
      <c r="F569" s="5">
        <f t="shared" si="18"/>
        <v>6</v>
      </c>
      <c r="G569" s="5" t="str">
        <f>データ貼付!A567</f>
        <v>記録会第2戦</v>
      </c>
      <c r="H569" s="5" t="str">
        <f>データ貼付!B567</f>
        <v>網走</v>
      </c>
      <c r="I569" s="5">
        <f>データ貼付!C567</f>
        <v>43226</v>
      </c>
      <c r="J569" s="5" t="str">
        <f>データ貼付!F567</f>
        <v>塩野谷愛美</v>
      </c>
      <c r="K569" s="5">
        <f>データ貼付!G567</f>
        <v>679</v>
      </c>
      <c r="L569" s="5" t="str">
        <f>データ貼付!H567</f>
        <v>決</v>
      </c>
      <c r="M569" s="5" t="str">
        <f>データ貼付!I567</f>
        <v>女満別高</v>
      </c>
      <c r="N569" s="5">
        <f>データ貼付!J567</f>
        <v>3</v>
      </c>
      <c r="O569" s="5">
        <f>データ貼付!K567</f>
        <v>0</v>
      </c>
    </row>
    <row r="570" spans="1:15" x14ac:dyDescent="0.15">
      <c r="A570" s="5">
        <v>567</v>
      </c>
      <c r="B570" s="5" t="str">
        <f t="shared" si="17"/>
        <v>小学女子砲丸投4</v>
      </c>
      <c r="C570" s="5" t="str">
        <f>J570&amp;COUNTIF($J$4:J570,J570)</f>
        <v>横山このか1</v>
      </c>
      <c r="D570" s="5" t="str">
        <f>データ貼付!D568&amp;データ貼付!E568</f>
        <v>小学女子砲丸投</v>
      </c>
      <c r="E570" s="5">
        <f>データ貼付!G568+ROW()/1000000</f>
        <v>509.00056999999998</v>
      </c>
      <c r="F570" s="5">
        <f t="shared" si="18"/>
        <v>4</v>
      </c>
      <c r="G570" s="5" t="str">
        <f>データ貼付!A568</f>
        <v>全道小学予選</v>
      </c>
      <c r="H570" s="5" t="str">
        <f>データ貼付!B568</f>
        <v>北見</v>
      </c>
      <c r="I570" s="5">
        <f>データ貼付!C568</f>
        <v>43268</v>
      </c>
      <c r="J570" s="5" t="str">
        <f>データ貼付!F568</f>
        <v>横山このか</v>
      </c>
      <c r="K570" s="5">
        <f>データ貼付!G568</f>
        <v>509</v>
      </c>
      <c r="L570" s="5" t="str">
        <f>データ貼付!H568</f>
        <v>決</v>
      </c>
      <c r="M570" s="5" t="str">
        <f>データ貼付!I568</f>
        <v>常呂陸上少年団</v>
      </c>
      <c r="N570" s="5">
        <f>データ貼付!J568</f>
        <v>6</v>
      </c>
      <c r="O570" s="5">
        <f>データ貼付!K568</f>
        <v>0</v>
      </c>
    </row>
    <row r="571" spans="1:15" x14ac:dyDescent="0.15">
      <c r="A571" s="5">
        <v>568</v>
      </c>
      <c r="B571" s="5" t="str">
        <f t="shared" si="17"/>
        <v>中学男子砲丸投35</v>
      </c>
      <c r="C571" s="5" t="str">
        <f>J571&amp;COUNTIF($J$4:J571,J571)</f>
        <v>横松大輝2</v>
      </c>
      <c r="D571" s="5" t="str">
        <f>データ貼付!D569&amp;データ貼付!E569</f>
        <v>中学男子砲丸投</v>
      </c>
      <c r="E571" s="5">
        <f>データ貼付!G569+ROW()/1000000</f>
        <v>553.00057100000004</v>
      </c>
      <c r="F571" s="5">
        <f t="shared" si="18"/>
        <v>35</v>
      </c>
      <c r="G571" s="5" t="str">
        <f>データ貼付!A569</f>
        <v>記録会第3戦</v>
      </c>
      <c r="H571" s="5" t="str">
        <f>データ貼付!B569</f>
        <v>北見</v>
      </c>
      <c r="I571" s="5">
        <f>データ貼付!C569</f>
        <v>43297</v>
      </c>
      <c r="J571" s="5" t="str">
        <f>データ貼付!F569</f>
        <v>横松大輝</v>
      </c>
      <c r="K571" s="5">
        <f>データ貼付!G569</f>
        <v>553</v>
      </c>
      <c r="L571" s="5" t="str">
        <f>データ貼付!H569</f>
        <v>決</v>
      </c>
      <c r="M571" s="5" t="str">
        <f>データ貼付!I569</f>
        <v>美幌中</v>
      </c>
      <c r="N571" s="5">
        <f>データ貼付!J569</f>
        <v>1</v>
      </c>
      <c r="O571" s="5">
        <f>データ貼付!K569</f>
        <v>0</v>
      </c>
    </row>
    <row r="572" spans="1:15" x14ac:dyDescent="0.15">
      <c r="A572" s="5">
        <v>569</v>
      </c>
      <c r="B572" s="5" t="str">
        <f t="shared" si="17"/>
        <v>中学男子砲丸投6</v>
      </c>
      <c r="C572" s="5" t="str">
        <f>J572&amp;COUNTIF($J$4:J572,J572)</f>
        <v>横松諒真1</v>
      </c>
      <c r="D572" s="5" t="str">
        <f>データ貼付!D570&amp;データ貼付!E570</f>
        <v>中学男子砲丸投</v>
      </c>
      <c r="E572" s="5">
        <f>データ貼付!G570+ROW()/1000000</f>
        <v>914.00057200000003</v>
      </c>
      <c r="F572" s="5">
        <f t="shared" si="18"/>
        <v>6</v>
      </c>
      <c r="G572" s="5" t="str">
        <f>データ貼付!A570</f>
        <v>地区陸上</v>
      </c>
      <c r="H572" s="5" t="str">
        <f>データ貼付!B570</f>
        <v>北見</v>
      </c>
      <c r="I572" s="5">
        <f>データ貼付!C570</f>
        <v>43266</v>
      </c>
      <c r="J572" s="5" t="str">
        <f>データ貼付!F570</f>
        <v>横松諒真</v>
      </c>
      <c r="K572" s="5">
        <f>データ貼付!G570</f>
        <v>914</v>
      </c>
      <c r="L572" s="5" t="str">
        <f>データ貼付!H570</f>
        <v>決</v>
      </c>
      <c r="M572" s="5" t="str">
        <f>データ貼付!I570</f>
        <v>美幌中</v>
      </c>
      <c r="N572" s="5">
        <f>データ貼付!J570</f>
        <v>3</v>
      </c>
      <c r="O572" s="5">
        <f>データ貼付!K570</f>
        <v>0</v>
      </c>
    </row>
    <row r="573" spans="1:15" x14ac:dyDescent="0.15">
      <c r="A573" s="5">
        <v>570</v>
      </c>
      <c r="B573" s="5" t="str">
        <f t="shared" si="17"/>
        <v>高校女子砲丸投7</v>
      </c>
      <c r="C573" s="5" t="str">
        <f>J573&amp;COUNTIF($J$4:J573,J573)</f>
        <v>河村悠李1</v>
      </c>
      <c r="D573" s="5" t="str">
        <f>データ貼付!D571&amp;データ貼付!E571</f>
        <v>高校女子砲丸投</v>
      </c>
      <c r="E573" s="5">
        <f>データ貼付!G571+ROW()/1000000</f>
        <v>541.00057300000003</v>
      </c>
      <c r="F573" s="5">
        <f t="shared" si="18"/>
        <v>7</v>
      </c>
      <c r="G573" s="5" t="str">
        <f>データ貼付!A571</f>
        <v>選手権</v>
      </c>
      <c r="H573" s="5" t="str">
        <f>データ貼付!B571</f>
        <v>北見</v>
      </c>
      <c r="I573" s="5">
        <f>データ貼付!C571</f>
        <v>43226</v>
      </c>
      <c r="J573" s="5" t="str">
        <f>データ貼付!F571</f>
        <v>河村悠李</v>
      </c>
      <c r="K573" s="5">
        <f>データ貼付!G571</f>
        <v>541</v>
      </c>
      <c r="L573" s="5" t="str">
        <f>データ貼付!H571</f>
        <v>決</v>
      </c>
      <c r="M573" s="5" t="str">
        <f>データ貼付!I571</f>
        <v>北見柏陽高</v>
      </c>
      <c r="N573" s="5">
        <f>データ貼付!J571</f>
        <v>3</v>
      </c>
      <c r="O573" s="5">
        <f>データ貼付!K571</f>
        <v>0</v>
      </c>
    </row>
    <row r="574" spans="1:15" x14ac:dyDescent="0.15">
      <c r="A574" s="5">
        <v>571</v>
      </c>
      <c r="B574" s="5" t="str">
        <f t="shared" si="17"/>
        <v>中学女子砲丸投12</v>
      </c>
      <c r="C574" s="5" t="str">
        <f>J574&amp;COUNTIF($J$4:J574,J574)</f>
        <v>皆月奈知2</v>
      </c>
      <c r="D574" s="5" t="str">
        <f>データ貼付!D572&amp;データ貼付!E572</f>
        <v>中学女子砲丸投</v>
      </c>
      <c r="E574" s="5">
        <f>データ貼付!G572+ROW()/1000000</f>
        <v>746.00057400000003</v>
      </c>
      <c r="F574" s="5">
        <f t="shared" si="18"/>
        <v>12</v>
      </c>
      <c r="G574" s="5" t="str">
        <f>データ貼付!A572</f>
        <v>記録会第1戦</v>
      </c>
      <c r="H574" s="5" t="str">
        <f>データ貼付!B572</f>
        <v>北見</v>
      </c>
      <c r="I574" s="5">
        <f>データ貼付!C572</f>
        <v>43267</v>
      </c>
      <c r="J574" s="5" t="str">
        <f>データ貼付!F572</f>
        <v>皆月奈知</v>
      </c>
      <c r="K574" s="5">
        <f>データ貼付!G572</f>
        <v>746</v>
      </c>
      <c r="L574" s="5" t="str">
        <f>データ貼付!H572</f>
        <v>決</v>
      </c>
      <c r="M574" s="5" t="str">
        <f>データ貼付!I572</f>
        <v>北見南中</v>
      </c>
      <c r="N574" s="5">
        <f>データ貼付!J572</f>
        <v>2</v>
      </c>
      <c r="O574" s="5">
        <f>データ貼付!K572</f>
        <v>0</v>
      </c>
    </row>
    <row r="575" spans="1:15" x14ac:dyDescent="0.15">
      <c r="A575" s="5">
        <v>572</v>
      </c>
      <c r="B575" s="5" t="str">
        <f t="shared" si="17"/>
        <v>中学男子砲丸投12</v>
      </c>
      <c r="C575" s="5" t="str">
        <f>J575&amp;COUNTIF($J$4:J575,J575)</f>
        <v>関野寛大1</v>
      </c>
      <c r="D575" s="5" t="str">
        <f>データ貼付!D573&amp;データ貼付!E573</f>
        <v>中学男子砲丸投</v>
      </c>
      <c r="E575" s="5">
        <f>データ貼付!G573+ROW()/1000000</f>
        <v>794.00057500000003</v>
      </c>
      <c r="F575" s="5">
        <f t="shared" si="18"/>
        <v>12</v>
      </c>
      <c r="G575" s="5" t="str">
        <f>データ貼付!A573</f>
        <v>選手権</v>
      </c>
      <c r="H575" s="5" t="str">
        <f>データ貼付!B573</f>
        <v>北見</v>
      </c>
      <c r="I575" s="5">
        <f>データ貼付!C573</f>
        <v>43281</v>
      </c>
      <c r="J575" s="5" t="str">
        <f>データ貼付!F573</f>
        <v>関野寛大</v>
      </c>
      <c r="K575" s="5">
        <f>データ貼付!G573</f>
        <v>794</v>
      </c>
      <c r="L575" s="5" t="str">
        <f>データ貼付!H573</f>
        <v>決</v>
      </c>
      <c r="M575" s="5" t="str">
        <f>データ貼付!I573</f>
        <v>北見北中</v>
      </c>
      <c r="N575" s="5">
        <f>データ貼付!J573</f>
        <v>3</v>
      </c>
      <c r="O575" s="5">
        <f>データ貼付!K573</f>
        <v>0</v>
      </c>
    </row>
    <row r="576" spans="1:15" x14ac:dyDescent="0.15">
      <c r="A576" s="5">
        <v>573</v>
      </c>
      <c r="B576" s="5" t="str">
        <f t="shared" si="17"/>
        <v>中学男子砲丸投24</v>
      </c>
      <c r="C576" s="5" t="str">
        <f>J576&amp;COUNTIF($J$4:J576,J576)</f>
        <v>関澤陸1</v>
      </c>
      <c r="D576" s="5" t="str">
        <f>データ貼付!D574&amp;データ貼付!E574</f>
        <v>中学男子砲丸投</v>
      </c>
      <c r="E576" s="5">
        <f>データ貼付!G574+ROW()/1000000</f>
        <v>688.00057600000002</v>
      </c>
      <c r="F576" s="5">
        <f t="shared" si="18"/>
        <v>24</v>
      </c>
      <c r="G576" s="5" t="str">
        <f>データ貼付!A574</f>
        <v>地区陸上</v>
      </c>
      <c r="H576" s="5" t="str">
        <f>データ貼付!B574</f>
        <v>北見</v>
      </c>
      <c r="I576" s="5">
        <f>データ貼付!C574</f>
        <v>43281</v>
      </c>
      <c r="J576" s="5" t="str">
        <f>データ貼付!F574</f>
        <v>関澤陸</v>
      </c>
      <c r="K576" s="5">
        <f>データ貼付!G574</f>
        <v>688</v>
      </c>
      <c r="L576" s="5" t="str">
        <f>データ貼付!H574</f>
        <v>予</v>
      </c>
      <c r="M576" s="5" t="str">
        <f>データ貼付!I574</f>
        <v>北見光西中</v>
      </c>
      <c r="N576" s="5">
        <f>データ貼付!J574</f>
        <v>2</v>
      </c>
      <c r="O576" s="5">
        <f>データ貼付!K574</f>
        <v>0</v>
      </c>
    </row>
    <row r="577" spans="1:15" x14ac:dyDescent="0.15">
      <c r="A577" s="5">
        <v>574</v>
      </c>
      <c r="B577" s="5" t="str">
        <f t="shared" si="17"/>
        <v>中学女子砲丸投16</v>
      </c>
      <c r="C577" s="5" t="str">
        <f>J577&amp;COUNTIF($J$4:J577,J577)</f>
        <v>岩越茜莉2</v>
      </c>
      <c r="D577" s="5" t="str">
        <f>データ貼付!D575&amp;データ貼付!E575</f>
        <v>中学女子砲丸投</v>
      </c>
      <c r="E577" s="5">
        <f>データ貼付!G575+ROW()/1000000</f>
        <v>586.00057700000002</v>
      </c>
      <c r="F577" s="5">
        <f t="shared" si="18"/>
        <v>16</v>
      </c>
      <c r="G577" s="5" t="str">
        <f>データ貼付!A575</f>
        <v>地区陸上</v>
      </c>
      <c r="H577" s="5" t="str">
        <f>データ貼付!B575</f>
        <v>北見</v>
      </c>
      <c r="I577" s="5">
        <f>データ貼付!C575</f>
        <v>43267</v>
      </c>
      <c r="J577" s="5" t="str">
        <f>データ貼付!F575</f>
        <v>岩越茜莉</v>
      </c>
      <c r="K577" s="5">
        <f>データ貼付!G575</f>
        <v>586</v>
      </c>
      <c r="L577" s="5" t="str">
        <f>データ貼付!H575</f>
        <v>決</v>
      </c>
      <c r="M577" s="5" t="str">
        <f>データ貼付!I575</f>
        <v>雄武中</v>
      </c>
      <c r="N577" s="5">
        <f>データ貼付!J575</f>
        <v>2</v>
      </c>
      <c r="O577" s="5">
        <f>データ貼付!K575</f>
        <v>0</v>
      </c>
    </row>
    <row r="578" spans="1:15" x14ac:dyDescent="0.15">
      <c r="A578" s="5">
        <v>575</v>
      </c>
      <c r="B578" s="5" t="str">
        <f t="shared" si="17"/>
        <v>小学男子砲丸投5</v>
      </c>
      <c r="C578" s="5" t="str">
        <f>J578&amp;COUNTIF($J$4:J578,J578)</f>
        <v>岩崎鼓太郎3</v>
      </c>
      <c r="D578" s="5" t="str">
        <f>データ貼付!D576&amp;データ貼付!E576</f>
        <v>小学男子砲丸投</v>
      </c>
      <c r="E578" s="5">
        <f>データ貼付!G576+ROW()/1000000</f>
        <v>620.00057800000002</v>
      </c>
      <c r="F578" s="5">
        <f t="shared" si="18"/>
        <v>5</v>
      </c>
      <c r="G578" s="5" t="str">
        <f>データ貼付!A576</f>
        <v>記録会第1戦</v>
      </c>
      <c r="H578" s="5" t="str">
        <f>データ貼付!B576</f>
        <v>北見</v>
      </c>
      <c r="I578" s="5">
        <f>データ貼付!C576</f>
        <v>43253</v>
      </c>
      <c r="J578" s="5" t="str">
        <f>データ貼付!F576</f>
        <v>岩崎鼓太郎</v>
      </c>
      <c r="K578" s="5">
        <f>データ貼付!G576</f>
        <v>620</v>
      </c>
      <c r="L578" s="5" t="str">
        <f>データ貼付!H576</f>
        <v>決</v>
      </c>
      <c r="M578" s="5" t="str">
        <f>データ貼付!I576</f>
        <v>ｵﾎｰﾂｸｷｯｽﾞ</v>
      </c>
      <c r="N578" s="5">
        <f>データ貼付!J576</f>
        <v>5</v>
      </c>
      <c r="O578" s="5">
        <f>データ貼付!K576</f>
        <v>0</v>
      </c>
    </row>
    <row r="579" spans="1:15" x14ac:dyDescent="0.15">
      <c r="A579" s="5">
        <v>576</v>
      </c>
      <c r="B579" s="5" t="str">
        <f t="shared" si="17"/>
        <v>中学男子砲丸投27</v>
      </c>
      <c r="C579" s="5" t="str">
        <f>J579&amp;COUNTIF($J$4:J579,J579)</f>
        <v>岩山航生2</v>
      </c>
      <c r="D579" s="5" t="str">
        <f>データ貼付!D577&amp;データ貼付!E577</f>
        <v>中学男子砲丸投</v>
      </c>
      <c r="E579" s="5">
        <f>データ貼付!G577+ROW()/1000000</f>
        <v>638.00057900000002</v>
      </c>
      <c r="F579" s="5">
        <f t="shared" si="18"/>
        <v>27</v>
      </c>
      <c r="G579" s="5" t="str">
        <f>データ貼付!A577</f>
        <v>中体連新人</v>
      </c>
      <c r="H579" s="5" t="str">
        <f>データ貼付!B577</f>
        <v>網走</v>
      </c>
      <c r="I579" s="5">
        <f>データ貼付!C577</f>
        <v>43336</v>
      </c>
      <c r="J579" s="5" t="str">
        <f>データ貼付!F577</f>
        <v>岩山航生</v>
      </c>
      <c r="K579" s="5">
        <f>データ貼付!G577</f>
        <v>638</v>
      </c>
      <c r="L579" s="5" t="str">
        <f>データ貼付!H577</f>
        <v>決</v>
      </c>
      <c r="M579" s="5" t="str">
        <f>データ貼付!I577</f>
        <v>斜里知床ウトロ</v>
      </c>
      <c r="N579" s="5">
        <f>データ貼付!J577</f>
        <v>1</v>
      </c>
      <c r="O579" s="5">
        <f>データ貼付!K577</f>
        <v>0</v>
      </c>
    </row>
    <row r="580" spans="1:15" x14ac:dyDescent="0.15">
      <c r="A580" s="5">
        <v>577</v>
      </c>
      <c r="B580" s="5" t="str">
        <f t="shared" si="17"/>
        <v>中学男子砲丸投18</v>
      </c>
      <c r="C580" s="5" t="str">
        <f>J580&amp;COUNTIF($J$4:J580,J580)</f>
        <v>岩本楓摩2</v>
      </c>
      <c r="D580" s="5" t="str">
        <f>データ貼付!D578&amp;データ貼付!E578</f>
        <v>中学男子砲丸投</v>
      </c>
      <c r="E580" s="5">
        <f>データ貼付!G578+ROW()/1000000</f>
        <v>744.00058000000001</v>
      </c>
      <c r="F580" s="5">
        <f t="shared" si="18"/>
        <v>18</v>
      </c>
      <c r="G580" s="5" t="str">
        <f>データ貼付!A578</f>
        <v>中体連新人</v>
      </c>
      <c r="H580" s="5" t="str">
        <f>データ貼付!B578</f>
        <v>網走</v>
      </c>
      <c r="I580" s="5">
        <f>データ貼付!C578</f>
        <v>43336</v>
      </c>
      <c r="J580" s="5" t="str">
        <f>データ貼付!F578</f>
        <v>岩本楓摩</v>
      </c>
      <c r="K580" s="5">
        <f>データ貼付!G578</f>
        <v>744</v>
      </c>
      <c r="L580" s="5" t="str">
        <f>データ貼付!H578</f>
        <v>決</v>
      </c>
      <c r="M580" s="5" t="str">
        <f>データ貼付!I578</f>
        <v>美幌北中</v>
      </c>
      <c r="N580" s="5">
        <f>データ貼付!J578</f>
        <v>1</v>
      </c>
      <c r="O580" s="5">
        <f>データ貼付!K578</f>
        <v>0</v>
      </c>
    </row>
    <row r="581" spans="1:15" x14ac:dyDescent="0.15">
      <c r="A581" s="5">
        <v>578</v>
      </c>
      <c r="B581" s="5" t="str">
        <f t="shared" ref="B581:B644" si="19">D581&amp;F581</f>
        <v>高校男子砲丸投9</v>
      </c>
      <c r="C581" s="5" t="str">
        <f>J581&amp;COUNTIF($J$4:J581,J581)</f>
        <v>亀谷拓矢1</v>
      </c>
      <c r="D581" s="5" t="str">
        <f>データ貼付!D579&amp;データ貼付!E579</f>
        <v>高校男子砲丸投</v>
      </c>
      <c r="E581" s="5">
        <f>データ貼付!G579+ROW()/1000000</f>
        <v>815.00058100000001</v>
      </c>
      <c r="F581" s="5">
        <f t="shared" ref="F581:F644" si="20">SUMPRODUCT(($D$4:$D$999=D581)*($E$4:$E$999&gt;E581))+1</f>
        <v>9</v>
      </c>
      <c r="G581" s="5" t="str">
        <f>データ貼付!A579</f>
        <v>記録会第3戦</v>
      </c>
      <c r="H581" s="5" t="str">
        <f>データ貼付!B579</f>
        <v>北見</v>
      </c>
      <c r="I581" s="5">
        <f>データ貼付!C579</f>
        <v>43297</v>
      </c>
      <c r="J581" s="5" t="str">
        <f>データ貼付!F579</f>
        <v>亀谷拓矢</v>
      </c>
      <c r="K581" s="5">
        <f>データ貼付!G579</f>
        <v>815</v>
      </c>
      <c r="L581" s="5" t="str">
        <f>データ貼付!H579</f>
        <v>決</v>
      </c>
      <c r="M581" s="5" t="str">
        <f>データ貼付!I579</f>
        <v>日体大附属高</v>
      </c>
      <c r="N581" s="5">
        <f>データ貼付!J579</f>
        <v>1</v>
      </c>
      <c r="O581" s="5">
        <f>データ貼付!K579</f>
        <v>0</v>
      </c>
    </row>
    <row r="582" spans="1:15" x14ac:dyDescent="0.15">
      <c r="A582" s="5">
        <v>579</v>
      </c>
      <c r="B582" s="5" t="str">
        <f t="shared" si="19"/>
        <v>中学男子砲丸投5</v>
      </c>
      <c r="C582" s="5" t="str">
        <f>J582&amp;COUNTIF($J$4:J582,J582)</f>
        <v>菊地琉生2</v>
      </c>
      <c r="D582" s="5" t="str">
        <f>データ貼付!D580&amp;データ貼付!E580</f>
        <v>中学男子砲丸投</v>
      </c>
      <c r="E582" s="5">
        <f>データ貼付!G580+ROW()/1000000</f>
        <v>922.00058200000001</v>
      </c>
      <c r="F582" s="5">
        <f t="shared" si="20"/>
        <v>5</v>
      </c>
      <c r="G582" s="5" t="str">
        <f>データ貼付!A580</f>
        <v>通信陸上</v>
      </c>
      <c r="H582" s="5" t="str">
        <f>データ貼付!B580</f>
        <v>網走</v>
      </c>
      <c r="I582" s="5">
        <f>データ貼付!C580</f>
        <v>43233</v>
      </c>
      <c r="J582" s="5" t="str">
        <f>データ貼付!F580</f>
        <v>菊地琉生</v>
      </c>
      <c r="K582" s="5">
        <f>データ貼付!G580</f>
        <v>922</v>
      </c>
      <c r="L582" s="5" t="str">
        <f>データ貼付!H580</f>
        <v>決</v>
      </c>
      <c r="M582" s="5" t="str">
        <f>データ貼付!I580</f>
        <v>網走第四中</v>
      </c>
      <c r="N582" s="5">
        <f>データ貼付!J580</f>
        <v>2</v>
      </c>
      <c r="O582" s="5">
        <f>データ貼付!K580</f>
        <v>0</v>
      </c>
    </row>
    <row r="583" spans="1:15" x14ac:dyDescent="0.15">
      <c r="A583" s="5">
        <v>580</v>
      </c>
      <c r="B583" s="5" t="str">
        <f t="shared" si="19"/>
        <v>中学男子砲丸投17</v>
      </c>
      <c r="C583" s="5" t="str">
        <f>J583&amp;COUNTIF($J$4:J583,J583)</f>
        <v>吉川宝1</v>
      </c>
      <c r="D583" s="5" t="str">
        <f>データ貼付!D581&amp;データ貼付!E581</f>
        <v>中学男子砲丸投</v>
      </c>
      <c r="E583" s="5">
        <f>データ貼付!G581+ROW()/1000000</f>
        <v>750.00058300000001</v>
      </c>
      <c r="F583" s="5">
        <f t="shared" si="20"/>
        <v>17</v>
      </c>
      <c r="G583" s="5" t="str">
        <f>データ貼付!A581</f>
        <v>通信陸上</v>
      </c>
      <c r="H583" s="5" t="str">
        <f>データ貼付!B581</f>
        <v>網走</v>
      </c>
      <c r="I583" s="5">
        <f>データ貼付!C581</f>
        <v>43281</v>
      </c>
      <c r="J583" s="5" t="str">
        <f>データ貼付!F581</f>
        <v>吉川宝</v>
      </c>
      <c r="K583" s="5">
        <f>データ貼付!G581</f>
        <v>750</v>
      </c>
      <c r="L583" s="5" t="str">
        <f>データ貼付!H581</f>
        <v>予</v>
      </c>
      <c r="M583" s="5" t="str">
        <f>データ貼付!I581</f>
        <v>美幌北中</v>
      </c>
      <c r="N583" s="5">
        <f>データ貼付!J581</f>
        <v>3</v>
      </c>
      <c r="O583" s="5">
        <f>データ貼付!K581</f>
        <v>0</v>
      </c>
    </row>
    <row r="584" spans="1:15" x14ac:dyDescent="0.15">
      <c r="A584" s="5">
        <v>581</v>
      </c>
      <c r="B584" s="5" t="str">
        <f t="shared" si="19"/>
        <v>中学女子砲丸投5</v>
      </c>
      <c r="C584" s="5" t="str">
        <f>J584&amp;COUNTIF($J$4:J584,J584)</f>
        <v>居城真衣1</v>
      </c>
      <c r="D584" s="5" t="str">
        <f>データ貼付!D582&amp;データ貼付!E582</f>
        <v>中学女子砲丸投</v>
      </c>
      <c r="E584" s="5">
        <f>データ貼付!G582+ROW()/1000000</f>
        <v>1001.000584</v>
      </c>
      <c r="F584" s="5">
        <f t="shared" si="20"/>
        <v>5</v>
      </c>
      <c r="G584" s="5" t="str">
        <f>データ貼付!A582</f>
        <v>通信陸上</v>
      </c>
      <c r="H584" s="5" t="str">
        <f>データ貼付!B582</f>
        <v>網走</v>
      </c>
      <c r="I584" s="5">
        <f>データ貼付!C582</f>
        <v>43280</v>
      </c>
      <c r="J584" s="5" t="str">
        <f>データ貼付!F582</f>
        <v>居城真衣</v>
      </c>
      <c r="K584" s="5">
        <f>データ貼付!G582</f>
        <v>1001</v>
      </c>
      <c r="L584" s="5" t="str">
        <f>データ貼付!H582</f>
        <v>決</v>
      </c>
      <c r="M584" s="5" t="str">
        <f>データ貼付!I582</f>
        <v>清里中</v>
      </c>
      <c r="N584" s="5">
        <f>データ貼付!J582</f>
        <v>3</v>
      </c>
      <c r="O584" s="5">
        <f>データ貼付!K582</f>
        <v>0</v>
      </c>
    </row>
    <row r="585" spans="1:15" x14ac:dyDescent="0.15">
      <c r="A585" s="5">
        <v>582</v>
      </c>
      <c r="B585" s="5" t="str">
        <f t="shared" si="19"/>
        <v>中学女子砲丸投21</v>
      </c>
      <c r="C585" s="5" t="str">
        <f>J585&amp;COUNTIF($J$4:J585,J585)</f>
        <v>金子幸恵2</v>
      </c>
      <c r="D585" s="5" t="str">
        <f>データ貼付!D583&amp;データ貼付!E583</f>
        <v>中学女子砲丸投</v>
      </c>
      <c r="E585" s="5">
        <f>データ貼付!G583+ROW()/1000000</f>
        <v>551.000585</v>
      </c>
      <c r="F585" s="5">
        <f t="shared" si="20"/>
        <v>21</v>
      </c>
      <c r="G585" s="5" t="str">
        <f>データ貼付!A583</f>
        <v>選手権</v>
      </c>
      <c r="H585" s="5" t="str">
        <f>データ貼付!B583</f>
        <v>北見</v>
      </c>
      <c r="I585" s="5">
        <f>データ貼付!C583</f>
        <v>43280</v>
      </c>
      <c r="J585" s="5" t="str">
        <f>データ貼付!F583</f>
        <v>金子幸恵</v>
      </c>
      <c r="K585" s="5">
        <f>データ貼付!G583</f>
        <v>551</v>
      </c>
      <c r="L585" s="5" t="str">
        <f>データ貼付!H583</f>
        <v>決</v>
      </c>
      <c r="M585" s="5" t="str">
        <f>データ貼付!I583</f>
        <v>大空東藻琴中</v>
      </c>
      <c r="N585" s="5">
        <f>データ貼付!J583</f>
        <v>1</v>
      </c>
      <c r="O585" s="5">
        <f>データ貼付!K583</f>
        <v>0</v>
      </c>
    </row>
    <row r="586" spans="1:15" x14ac:dyDescent="0.15">
      <c r="A586" s="5">
        <v>583</v>
      </c>
      <c r="B586" s="5" t="str">
        <f t="shared" si="19"/>
        <v>中学男子砲丸投11</v>
      </c>
      <c r="C586" s="5" t="str">
        <f>J586&amp;COUNTIF($J$4:J586,J586)</f>
        <v>金子斗真1</v>
      </c>
      <c r="D586" s="5" t="str">
        <f>データ貼付!D584&amp;データ貼付!E584</f>
        <v>中学男子砲丸投</v>
      </c>
      <c r="E586" s="5">
        <f>データ貼付!G584+ROW()/1000000</f>
        <v>806.000586</v>
      </c>
      <c r="F586" s="5">
        <f t="shared" si="20"/>
        <v>11</v>
      </c>
      <c r="G586" s="5" t="str">
        <f>データ貼付!A584</f>
        <v>中体連新人</v>
      </c>
      <c r="H586" s="5" t="str">
        <f>データ貼付!B584</f>
        <v>網走</v>
      </c>
      <c r="I586" s="5">
        <f>データ貼付!C584</f>
        <v>43336</v>
      </c>
      <c r="J586" s="5" t="str">
        <f>データ貼付!F584</f>
        <v>金子斗真</v>
      </c>
      <c r="K586" s="5">
        <f>データ貼付!G584</f>
        <v>806</v>
      </c>
      <c r="L586" s="5" t="str">
        <f>データ貼付!H584</f>
        <v>決</v>
      </c>
      <c r="M586" s="5" t="str">
        <f>データ貼付!I584</f>
        <v>清里中</v>
      </c>
      <c r="N586" s="5">
        <f>データ貼付!J584</f>
        <v>2</v>
      </c>
      <c r="O586" s="5">
        <f>データ貼付!K584</f>
        <v>0</v>
      </c>
    </row>
    <row r="587" spans="1:15" x14ac:dyDescent="0.15">
      <c r="A587" s="5">
        <v>584</v>
      </c>
      <c r="B587" s="5" t="str">
        <f t="shared" si="19"/>
        <v>小学女子砲丸投3</v>
      </c>
      <c r="C587" s="5" t="str">
        <f>J587&amp;COUNTIF($J$4:J587,J587)</f>
        <v>兼田小春1</v>
      </c>
      <c r="D587" s="5" t="str">
        <f>データ貼付!D585&amp;データ貼付!E585</f>
        <v>小学女子砲丸投</v>
      </c>
      <c r="E587" s="5">
        <f>データ貼付!G585+ROW()/1000000</f>
        <v>560.000587</v>
      </c>
      <c r="F587" s="5">
        <f t="shared" si="20"/>
        <v>3</v>
      </c>
      <c r="G587" s="5" t="str">
        <f>データ貼付!A585</f>
        <v>全道小学予選</v>
      </c>
      <c r="H587" s="5" t="str">
        <f>データ貼付!B585</f>
        <v>北見</v>
      </c>
      <c r="I587" s="5">
        <f>データ貼付!C585</f>
        <v>43268</v>
      </c>
      <c r="J587" s="5" t="str">
        <f>データ貼付!F585</f>
        <v>兼田小春</v>
      </c>
      <c r="K587" s="5">
        <f>データ貼付!G585</f>
        <v>560</v>
      </c>
      <c r="L587" s="5" t="str">
        <f>データ貼付!H585</f>
        <v>決</v>
      </c>
      <c r="M587" s="5" t="str">
        <f>データ貼付!I585</f>
        <v>常呂陸上少年団</v>
      </c>
      <c r="N587" s="5">
        <f>データ貼付!J585</f>
        <v>6</v>
      </c>
      <c r="O587" s="5">
        <f>データ貼付!K585</f>
        <v>0</v>
      </c>
    </row>
    <row r="588" spans="1:15" x14ac:dyDescent="0.15">
      <c r="A588" s="5">
        <v>585</v>
      </c>
      <c r="B588" s="5" t="str">
        <f t="shared" si="19"/>
        <v>中学女子砲丸投7</v>
      </c>
      <c r="C588" s="5" t="str">
        <f>J588&amp;COUNTIF($J$4:J588,J588)</f>
        <v>兼田桃香2</v>
      </c>
      <c r="D588" s="5" t="str">
        <f>データ貼付!D586&amp;データ貼付!E586</f>
        <v>中学女子砲丸投</v>
      </c>
      <c r="E588" s="5">
        <f>データ貼付!G586+ROW()/1000000</f>
        <v>860.00058799999999</v>
      </c>
      <c r="F588" s="5">
        <f t="shared" si="20"/>
        <v>7</v>
      </c>
      <c r="G588" s="5" t="str">
        <f>データ貼付!A586</f>
        <v>記録会第4戦</v>
      </c>
      <c r="H588" s="5" t="str">
        <f>データ貼付!B586</f>
        <v>網走</v>
      </c>
      <c r="I588" s="5">
        <f>データ貼付!C586</f>
        <v>43317</v>
      </c>
      <c r="J588" s="5" t="str">
        <f>データ貼付!F586</f>
        <v>兼田桃香</v>
      </c>
      <c r="K588" s="5">
        <f>データ貼付!G586</f>
        <v>860</v>
      </c>
      <c r="L588" s="5" t="str">
        <f>データ貼付!H586</f>
        <v>決</v>
      </c>
      <c r="M588" s="5" t="str">
        <f>データ貼付!I586</f>
        <v>北見常呂中</v>
      </c>
      <c r="N588" s="5">
        <f>データ貼付!J586</f>
        <v>2</v>
      </c>
      <c r="O588" s="5">
        <f>データ貼付!K586</f>
        <v>0</v>
      </c>
    </row>
    <row r="589" spans="1:15" x14ac:dyDescent="0.15">
      <c r="A589" s="5">
        <v>586</v>
      </c>
      <c r="B589" s="5" t="str">
        <f t="shared" si="19"/>
        <v>中学男子砲丸投33</v>
      </c>
      <c r="C589" s="5" t="str">
        <f>J589&amp;COUNTIF($J$4:J589,J589)</f>
        <v>工藤蒼己2</v>
      </c>
      <c r="D589" s="5" t="str">
        <f>データ貼付!D587&amp;データ貼付!E587</f>
        <v>中学男子砲丸投</v>
      </c>
      <c r="E589" s="5">
        <f>データ貼付!G587+ROW()/1000000</f>
        <v>571.00058899999999</v>
      </c>
      <c r="F589" s="5">
        <f t="shared" si="20"/>
        <v>33</v>
      </c>
      <c r="G589" s="5" t="str">
        <f>データ貼付!A587</f>
        <v>記録会第4戦</v>
      </c>
      <c r="H589" s="5" t="str">
        <f>データ貼付!B587</f>
        <v>網走</v>
      </c>
      <c r="I589" s="5">
        <f>データ貼付!C587</f>
        <v>43317</v>
      </c>
      <c r="J589" s="5" t="str">
        <f>データ貼付!F587</f>
        <v>工藤蒼己</v>
      </c>
      <c r="K589" s="5">
        <f>データ貼付!G587</f>
        <v>571</v>
      </c>
      <c r="L589" s="5" t="str">
        <f>データ貼付!H587</f>
        <v>決</v>
      </c>
      <c r="M589" s="5" t="str">
        <f>データ貼付!I587</f>
        <v>湧別中</v>
      </c>
      <c r="N589" s="5">
        <f>データ貼付!J587</f>
        <v>1</v>
      </c>
      <c r="O589" s="5">
        <f>データ貼付!K587</f>
        <v>0</v>
      </c>
    </row>
    <row r="590" spans="1:15" x14ac:dyDescent="0.15">
      <c r="A590" s="5">
        <v>587</v>
      </c>
      <c r="B590" s="5" t="str">
        <f t="shared" si="19"/>
        <v>高校男子砲丸投1</v>
      </c>
      <c r="C590" s="5" t="str">
        <f>J590&amp;COUNTIF($J$4:J590,J590)</f>
        <v>工藤颯斗3</v>
      </c>
      <c r="D590" s="5" t="str">
        <f>データ貼付!D588&amp;データ貼付!E588</f>
        <v>高校男子砲丸投</v>
      </c>
      <c r="E590" s="5">
        <f>データ貼付!G588+ROW()/1000000</f>
        <v>1410.0005900000001</v>
      </c>
      <c r="F590" s="5">
        <f t="shared" si="20"/>
        <v>1</v>
      </c>
      <c r="G590" s="5" t="str">
        <f>データ貼付!A588</f>
        <v>高体連新人</v>
      </c>
      <c r="H590" s="5" t="str">
        <f>データ貼付!B588</f>
        <v>網走</v>
      </c>
      <c r="I590" s="5">
        <f>データ貼付!C588</f>
        <v>43336</v>
      </c>
      <c r="J590" s="5" t="str">
        <f>データ貼付!F588</f>
        <v>工藤颯斗</v>
      </c>
      <c r="K590" s="5">
        <f>データ貼付!G588</f>
        <v>1410</v>
      </c>
      <c r="L590" s="5" t="str">
        <f>データ貼付!H588</f>
        <v>決</v>
      </c>
      <c r="M590" s="5" t="str">
        <f>データ貼付!I588</f>
        <v>網走南ヶ丘髙</v>
      </c>
      <c r="N590" s="5">
        <f>データ貼付!J588</f>
        <v>2</v>
      </c>
      <c r="O590" s="5">
        <f>データ貼付!K588</f>
        <v>0</v>
      </c>
    </row>
    <row r="591" spans="1:15" x14ac:dyDescent="0.15">
      <c r="A591" s="5">
        <v>588</v>
      </c>
      <c r="B591" s="5" t="str">
        <f t="shared" si="19"/>
        <v>小学女子砲丸投5</v>
      </c>
      <c r="C591" s="5" t="str">
        <f>J591&amp;COUNTIF($J$4:J591,J591)</f>
        <v>荒牧咲稀1</v>
      </c>
      <c r="D591" s="5" t="str">
        <f>データ貼付!D589&amp;データ貼付!E589</f>
        <v>小学女子砲丸投</v>
      </c>
      <c r="E591" s="5">
        <f>データ貼付!G589+ROW()/1000000</f>
        <v>358.00059099999999</v>
      </c>
      <c r="F591" s="5">
        <f t="shared" si="20"/>
        <v>5</v>
      </c>
      <c r="G591" s="5" t="str">
        <f>データ貼付!A589</f>
        <v>全道小学予選</v>
      </c>
      <c r="H591" s="5" t="str">
        <f>データ貼付!B589</f>
        <v>北見</v>
      </c>
      <c r="I591" s="5">
        <f>データ貼付!C589</f>
        <v>43268</v>
      </c>
      <c r="J591" s="5" t="str">
        <f>データ貼付!F589</f>
        <v>荒牧咲稀</v>
      </c>
      <c r="K591" s="5">
        <f>データ貼付!G589</f>
        <v>358</v>
      </c>
      <c r="L591" s="5" t="str">
        <f>データ貼付!H589</f>
        <v>決</v>
      </c>
      <c r="M591" s="5" t="str">
        <f>データ貼付!I589</f>
        <v>美幌RC</v>
      </c>
      <c r="N591" s="5">
        <f>データ貼付!J589</f>
        <v>6</v>
      </c>
      <c r="O591" s="5">
        <f>データ貼付!K589</f>
        <v>0</v>
      </c>
    </row>
    <row r="592" spans="1:15" x14ac:dyDescent="0.15">
      <c r="A592" s="5">
        <v>589</v>
      </c>
      <c r="B592" s="5" t="str">
        <f t="shared" si="19"/>
        <v>高校男子砲丸投10</v>
      </c>
      <c r="C592" s="5" t="str">
        <f>J592&amp;COUNTIF($J$4:J592,J592)</f>
        <v>荒木龍之介2</v>
      </c>
      <c r="D592" s="5" t="str">
        <f>データ貼付!D590&amp;データ貼付!E590</f>
        <v>高校男子砲丸投</v>
      </c>
      <c r="E592" s="5">
        <f>データ貼付!G590+ROW()/1000000</f>
        <v>790.00059199999998</v>
      </c>
      <c r="F592" s="5">
        <f t="shared" si="20"/>
        <v>10</v>
      </c>
      <c r="G592" s="5" t="str">
        <f>データ貼付!A590</f>
        <v>記録会第3戦</v>
      </c>
      <c r="H592" s="5" t="str">
        <f>データ貼付!B590</f>
        <v>北見</v>
      </c>
      <c r="I592" s="5">
        <f>データ貼付!C590</f>
        <v>43297</v>
      </c>
      <c r="J592" s="5" t="str">
        <f>データ貼付!F590</f>
        <v>荒木龍之介</v>
      </c>
      <c r="K592" s="5">
        <f>データ貼付!G590</f>
        <v>790</v>
      </c>
      <c r="L592" s="5" t="str">
        <f>データ貼付!H590</f>
        <v>決</v>
      </c>
      <c r="M592" s="5" t="str">
        <f>データ貼付!I590</f>
        <v>紋別高</v>
      </c>
      <c r="N592" s="5">
        <f>データ貼付!J590</f>
        <v>1</v>
      </c>
      <c r="O592" s="5">
        <f>データ貼付!K590</f>
        <v>0</v>
      </c>
    </row>
    <row r="593" spans="1:15" x14ac:dyDescent="0.15">
      <c r="A593" s="5">
        <v>590</v>
      </c>
      <c r="B593" s="5" t="str">
        <f t="shared" si="19"/>
        <v>中学男子砲丸投2</v>
      </c>
      <c r="C593" s="5" t="str">
        <f>J593&amp;COUNTIF($J$4:J593,J593)</f>
        <v>高宮魁1</v>
      </c>
      <c r="D593" s="5" t="str">
        <f>データ貼付!D591&amp;データ貼付!E591</f>
        <v>中学男子砲丸投</v>
      </c>
      <c r="E593" s="5">
        <f>データ貼付!G591+ROW()/1000000</f>
        <v>1022.000593</v>
      </c>
      <c r="F593" s="5">
        <f t="shared" si="20"/>
        <v>2</v>
      </c>
      <c r="G593" s="5" t="str">
        <f>データ貼付!A591</f>
        <v>記録会第3戦</v>
      </c>
      <c r="H593" s="5" t="str">
        <f>データ貼付!B591</f>
        <v>北見</v>
      </c>
      <c r="I593" s="5">
        <f>データ貼付!C591</f>
        <v>43297</v>
      </c>
      <c r="J593" s="5" t="str">
        <f>データ貼付!F591</f>
        <v>高宮魁</v>
      </c>
      <c r="K593" s="5">
        <f>データ貼付!G591</f>
        <v>1022</v>
      </c>
      <c r="L593" s="5" t="str">
        <f>データ貼付!H591</f>
        <v>決</v>
      </c>
      <c r="M593" s="5" t="str">
        <f>データ貼付!I591</f>
        <v>雄武中</v>
      </c>
      <c r="N593" s="5">
        <f>データ貼付!J591</f>
        <v>3</v>
      </c>
      <c r="O593" s="5">
        <f>データ貼付!K591</f>
        <v>0</v>
      </c>
    </row>
    <row r="594" spans="1:15" x14ac:dyDescent="0.15">
      <c r="A594" s="5">
        <v>591</v>
      </c>
      <c r="B594" s="5" t="str">
        <f t="shared" si="19"/>
        <v>中学男子砲丸投1</v>
      </c>
      <c r="C594" s="5" t="str">
        <f>J594&amp;COUNTIF($J$4:J594,J594)</f>
        <v>高宮成生1</v>
      </c>
      <c r="D594" s="5" t="str">
        <f>データ貼付!D592&amp;データ貼付!E592</f>
        <v>中学男子砲丸投</v>
      </c>
      <c r="E594" s="5">
        <f>データ貼付!G592+ROW()/1000000</f>
        <v>1293.0005940000001</v>
      </c>
      <c r="F594" s="5">
        <f t="shared" si="20"/>
        <v>1</v>
      </c>
      <c r="G594" s="5" t="str">
        <f>データ貼付!A592</f>
        <v>全道中学</v>
      </c>
      <c r="H594" s="5" t="str">
        <f>データ貼付!B592</f>
        <v>函館</v>
      </c>
      <c r="I594" s="5">
        <f>データ貼付!C592</f>
        <v>43308</v>
      </c>
      <c r="J594" s="5" t="str">
        <f>データ貼付!F592</f>
        <v>高宮成生</v>
      </c>
      <c r="K594" s="5">
        <f>データ貼付!G592</f>
        <v>1293</v>
      </c>
      <c r="L594" s="5" t="str">
        <f>データ貼付!H592</f>
        <v>決</v>
      </c>
      <c r="M594" s="5" t="str">
        <f>データ貼付!I592</f>
        <v>雄武中</v>
      </c>
      <c r="N594" s="5">
        <f>データ貼付!J592</f>
        <v>3</v>
      </c>
      <c r="O594" s="5">
        <f>データ貼付!K592</f>
        <v>0</v>
      </c>
    </row>
    <row r="595" spans="1:15" x14ac:dyDescent="0.15">
      <c r="A595" s="5">
        <v>592</v>
      </c>
      <c r="B595" s="5" t="str">
        <f t="shared" si="19"/>
        <v>高校男子砲丸投6</v>
      </c>
      <c r="C595" s="5" t="str">
        <f>J595&amp;COUNTIF($J$4:J595,J595)</f>
        <v>佐藤一希4</v>
      </c>
      <c r="D595" s="5" t="str">
        <f>データ貼付!D593&amp;データ貼付!E593</f>
        <v>高校男子砲丸投</v>
      </c>
      <c r="E595" s="5">
        <f>データ貼付!G593+ROW()/1000000</f>
        <v>971.00059499999998</v>
      </c>
      <c r="F595" s="5">
        <f t="shared" si="20"/>
        <v>6</v>
      </c>
      <c r="G595" s="5" t="str">
        <f>データ貼付!A593</f>
        <v>高体連新人</v>
      </c>
      <c r="H595" s="5" t="str">
        <f>データ貼付!B593</f>
        <v>網走</v>
      </c>
      <c r="I595" s="5">
        <f>データ貼付!C593</f>
        <v>43336</v>
      </c>
      <c r="J595" s="5" t="str">
        <f>データ貼付!F593</f>
        <v>佐藤一希</v>
      </c>
      <c r="K595" s="5">
        <f>データ貼付!G593</f>
        <v>971</v>
      </c>
      <c r="L595" s="5" t="str">
        <f>データ貼付!H593</f>
        <v>決</v>
      </c>
      <c r="M595" s="5" t="str">
        <f>データ貼付!I593</f>
        <v>清里髙</v>
      </c>
      <c r="N595" s="5">
        <f>データ貼付!J593</f>
        <v>1</v>
      </c>
      <c r="O595" s="5">
        <f>データ貼付!K593</f>
        <v>0</v>
      </c>
    </row>
    <row r="596" spans="1:15" x14ac:dyDescent="0.15">
      <c r="A596" s="5">
        <v>593</v>
      </c>
      <c r="B596" s="5" t="str">
        <f t="shared" si="19"/>
        <v>中学男子砲丸投36</v>
      </c>
      <c r="C596" s="5" t="str">
        <f>J596&amp;COUNTIF($J$4:J596,J596)</f>
        <v>佐藤広大3</v>
      </c>
      <c r="D596" s="5" t="str">
        <f>データ貼付!D594&amp;データ貼付!E594</f>
        <v>中学男子砲丸投</v>
      </c>
      <c r="E596" s="5">
        <f>データ貼付!G594+ROW()/1000000</f>
        <v>547.00059599999997</v>
      </c>
      <c r="F596" s="5">
        <f t="shared" si="20"/>
        <v>36</v>
      </c>
      <c r="G596" s="5" t="str">
        <f>データ貼付!A594</f>
        <v>中体連新人</v>
      </c>
      <c r="H596" s="5" t="str">
        <f>データ貼付!B594</f>
        <v>網走</v>
      </c>
      <c r="I596" s="5">
        <f>データ貼付!C594</f>
        <v>43336</v>
      </c>
      <c r="J596" s="5" t="str">
        <f>データ貼付!F594</f>
        <v>佐藤広大</v>
      </c>
      <c r="K596" s="5">
        <f>データ貼付!G594</f>
        <v>547</v>
      </c>
      <c r="L596" s="5" t="str">
        <f>データ貼付!H594</f>
        <v>決</v>
      </c>
      <c r="M596" s="5" t="str">
        <f>データ貼付!I594</f>
        <v>遠軽中</v>
      </c>
      <c r="N596" s="5">
        <f>データ貼付!J594</f>
        <v>1</v>
      </c>
      <c r="O596" s="5">
        <f>データ貼付!K594</f>
        <v>0</v>
      </c>
    </row>
    <row r="597" spans="1:15" x14ac:dyDescent="0.15">
      <c r="A597" s="5">
        <v>594</v>
      </c>
      <c r="B597" s="5" t="str">
        <f t="shared" si="19"/>
        <v>中学男子砲丸投44</v>
      </c>
      <c r="C597" s="5" t="str">
        <f>J597&amp;COUNTIF($J$4:J597,J597)</f>
        <v>佐藤尚毅1</v>
      </c>
      <c r="D597" s="5" t="str">
        <f>データ貼付!D595&amp;データ貼付!E595</f>
        <v>中学男子砲丸投</v>
      </c>
      <c r="E597" s="5">
        <f>データ貼付!G595+ROW()/1000000</f>
        <v>445.00059700000003</v>
      </c>
      <c r="F597" s="5">
        <f t="shared" si="20"/>
        <v>44</v>
      </c>
      <c r="G597" s="5" t="str">
        <f>データ貼付!A595</f>
        <v>記録会第3戦</v>
      </c>
      <c r="H597" s="5" t="str">
        <f>データ貼付!B595</f>
        <v>北見</v>
      </c>
      <c r="I597" s="5">
        <f>データ貼付!C595</f>
        <v>43297</v>
      </c>
      <c r="J597" s="5" t="str">
        <f>データ貼付!F595</f>
        <v>佐藤尚毅</v>
      </c>
      <c r="K597" s="5">
        <f>データ貼付!G595</f>
        <v>445</v>
      </c>
      <c r="L597" s="5" t="str">
        <f>データ貼付!H595</f>
        <v>決</v>
      </c>
      <c r="M597" s="5" t="str">
        <f>データ貼付!I595</f>
        <v>北見北中</v>
      </c>
      <c r="N597" s="5">
        <f>データ貼付!J595</f>
        <v>1</v>
      </c>
      <c r="O597" s="5">
        <f>データ貼付!K595</f>
        <v>0</v>
      </c>
    </row>
    <row r="598" spans="1:15" x14ac:dyDescent="0.15">
      <c r="A598" s="5">
        <v>595</v>
      </c>
      <c r="B598" s="5" t="str">
        <f t="shared" si="19"/>
        <v>中学男子砲丸投19</v>
      </c>
      <c r="C598" s="5" t="str">
        <f>J598&amp;COUNTIF($J$4:J598,J598)</f>
        <v>佐藤太一2</v>
      </c>
      <c r="D598" s="5" t="str">
        <f>データ貼付!D596&amp;データ貼付!E596</f>
        <v>中学男子砲丸投</v>
      </c>
      <c r="E598" s="5">
        <f>データ貼付!G596+ROW()/1000000</f>
        <v>729.00059799999997</v>
      </c>
      <c r="F598" s="5">
        <f t="shared" si="20"/>
        <v>19</v>
      </c>
      <c r="G598" s="5" t="str">
        <f>データ貼付!A596</f>
        <v>中体連新人</v>
      </c>
      <c r="H598" s="5" t="str">
        <f>データ貼付!B596</f>
        <v>網走</v>
      </c>
      <c r="I598" s="5">
        <f>データ貼付!C596</f>
        <v>43336</v>
      </c>
      <c r="J598" s="5" t="str">
        <f>データ貼付!F596</f>
        <v>佐藤太一</v>
      </c>
      <c r="K598" s="5">
        <f>データ貼付!G596</f>
        <v>729</v>
      </c>
      <c r="L598" s="5" t="str">
        <f>データ貼付!H596</f>
        <v>決</v>
      </c>
      <c r="M598" s="5" t="str">
        <f>データ貼付!I596</f>
        <v>紋別中</v>
      </c>
      <c r="N598" s="5">
        <f>データ貼付!J596</f>
        <v>1</v>
      </c>
      <c r="O598" s="5">
        <f>データ貼付!K596</f>
        <v>0</v>
      </c>
    </row>
    <row r="599" spans="1:15" x14ac:dyDescent="0.15">
      <c r="A599" s="5">
        <v>596</v>
      </c>
      <c r="B599" s="5" t="str">
        <f t="shared" si="19"/>
        <v>中学男子砲丸投16</v>
      </c>
      <c r="C599" s="5" t="str">
        <f>J599&amp;COUNTIF($J$4:J599,J599)</f>
        <v>佐藤瑠唯1</v>
      </c>
      <c r="D599" s="5" t="str">
        <f>データ貼付!D597&amp;データ貼付!E597</f>
        <v>中学男子砲丸投</v>
      </c>
      <c r="E599" s="5">
        <f>データ貼付!G597+ROW()/1000000</f>
        <v>757.00059899999997</v>
      </c>
      <c r="F599" s="5">
        <f t="shared" si="20"/>
        <v>16</v>
      </c>
      <c r="G599" s="5" t="str">
        <f>データ貼付!A597</f>
        <v>中体連新人</v>
      </c>
      <c r="H599" s="5" t="str">
        <f>データ貼付!B597</f>
        <v>網走</v>
      </c>
      <c r="I599" s="5">
        <f>データ貼付!C597</f>
        <v>43336</v>
      </c>
      <c r="J599" s="5" t="str">
        <f>データ貼付!F597</f>
        <v>佐藤瑠唯</v>
      </c>
      <c r="K599" s="5">
        <f>データ貼付!G597</f>
        <v>757</v>
      </c>
      <c r="L599" s="5" t="str">
        <f>データ貼付!H597</f>
        <v>決</v>
      </c>
      <c r="M599" s="5" t="str">
        <f>データ貼付!I597</f>
        <v>北見光西中</v>
      </c>
      <c r="N599" s="5">
        <f>データ貼付!J597</f>
        <v>1</v>
      </c>
      <c r="O599" s="5">
        <f>データ貼付!K597</f>
        <v>0</v>
      </c>
    </row>
    <row r="600" spans="1:15" x14ac:dyDescent="0.15">
      <c r="A600" s="5">
        <v>597</v>
      </c>
      <c r="B600" s="5" t="str">
        <f t="shared" si="19"/>
        <v>中学男子砲丸投20</v>
      </c>
      <c r="C600" s="5" t="str">
        <f>J600&amp;COUNTIF($J$4:J600,J600)</f>
        <v>三条憲彦1</v>
      </c>
      <c r="D600" s="5" t="str">
        <f>データ貼付!D598&amp;データ貼付!E598</f>
        <v>中学男子砲丸投</v>
      </c>
      <c r="E600" s="5">
        <f>データ貼付!G598+ROW()/1000000</f>
        <v>714.00059999999996</v>
      </c>
      <c r="F600" s="5">
        <f t="shared" si="20"/>
        <v>20</v>
      </c>
      <c r="G600" s="5" t="str">
        <f>データ貼付!A598</f>
        <v>記録会第3戦</v>
      </c>
      <c r="H600" s="5" t="str">
        <f>データ貼付!B598</f>
        <v>北見</v>
      </c>
      <c r="I600" s="5">
        <f>データ貼付!C598</f>
        <v>43297</v>
      </c>
      <c r="J600" s="5" t="str">
        <f>データ貼付!F598</f>
        <v>三条憲彦</v>
      </c>
      <c r="K600" s="5">
        <f>データ貼付!G598</f>
        <v>714</v>
      </c>
      <c r="L600" s="5" t="str">
        <f>データ貼付!H598</f>
        <v>決</v>
      </c>
      <c r="M600" s="5" t="str">
        <f>データ貼付!I598</f>
        <v>網走第四中</v>
      </c>
      <c r="N600" s="5">
        <f>データ貼付!J598</f>
        <v>2</v>
      </c>
      <c r="O600" s="5">
        <f>データ貼付!K598</f>
        <v>0</v>
      </c>
    </row>
    <row r="601" spans="1:15" x14ac:dyDescent="0.15">
      <c r="A601" s="5">
        <v>598</v>
      </c>
      <c r="B601" s="5" t="str">
        <f t="shared" si="19"/>
        <v>中学男子砲丸投13</v>
      </c>
      <c r="C601" s="5" t="str">
        <f>J601&amp;COUNTIF($J$4:J601,J601)</f>
        <v>三塚知輝2</v>
      </c>
      <c r="D601" s="5" t="str">
        <f>データ貼付!D599&amp;データ貼付!E599</f>
        <v>中学男子砲丸投</v>
      </c>
      <c r="E601" s="5">
        <f>データ貼付!G599+ROW()/1000000</f>
        <v>788.00060099999996</v>
      </c>
      <c r="F601" s="5">
        <f t="shared" si="20"/>
        <v>13</v>
      </c>
      <c r="G601" s="5" t="str">
        <f>データ貼付!A599</f>
        <v>記録会第4戦</v>
      </c>
      <c r="H601" s="5" t="str">
        <f>データ貼付!B599</f>
        <v>網走</v>
      </c>
      <c r="I601" s="5">
        <f>データ貼付!C599</f>
        <v>43317</v>
      </c>
      <c r="J601" s="5" t="str">
        <f>データ貼付!F599</f>
        <v>三塚知輝</v>
      </c>
      <c r="K601" s="5">
        <f>データ貼付!G599</f>
        <v>788</v>
      </c>
      <c r="L601" s="5" t="str">
        <f>データ貼付!H599</f>
        <v>決</v>
      </c>
      <c r="M601" s="5" t="str">
        <f>データ貼付!I599</f>
        <v>網走第四中</v>
      </c>
      <c r="N601" s="5">
        <f>データ貼付!J599</f>
        <v>2</v>
      </c>
      <c r="O601" s="5">
        <f>データ貼付!K599</f>
        <v>0</v>
      </c>
    </row>
    <row r="602" spans="1:15" x14ac:dyDescent="0.15">
      <c r="A602" s="5">
        <v>599</v>
      </c>
      <c r="B602" s="5" t="str">
        <f t="shared" si="19"/>
        <v>高校男子砲丸投3</v>
      </c>
      <c r="C602" s="5" t="str">
        <f>J602&amp;COUNTIF($J$4:J602,J602)</f>
        <v>山谷黄太洋2</v>
      </c>
      <c r="D602" s="5" t="str">
        <f>データ貼付!D600&amp;データ貼付!E600</f>
        <v>高校男子砲丸投</v>
      </c>
      <c r="E602" s="5">
        <f>データ貼付!G600+ROW()/1000000</f>
        <v>1206.0006020000001</v>
      </c>
      <c r="F602" s="5">
        <f t="shared" si="20"/>
        <v>3</v>
      </c>
      <c r="G602" s="5" t="str">
        <f>データ貼付!A600</f>
        <v>高体連新人</v>
      </c>
      <c r="H602" s="5" t="str">
        <f>データ貼付!B600</f>
        <v>網走</v>
      </c>
      <c r="I602" s="5">
        <f>データ貼付!C600</f>
        <v>43336</v>
      </c>
      <c r="J602" s="5" t="str">
        <f>データ貼付!F600</f>
        <v>山谷黄太洋</v>
      </c>
      <c r="K602" s="5">
        <f>データ貼付!G600</f>
        <v>1206</v>
      </c>
      <c r="L602" s="5" t="str">
        <f>データ貼付!H600</f>
        <v>決</v>
      </c>
      <c r="M602" s="5" t="str">
        <f>データ貼付!I600</f>
        <v>日体大附属髙</v>
      </c>
      <c r="N602" s="5">
        <f>データ貼付!J600</f>
        <v>2</v>
      </c>
      <c r="O602" s="5">
        <f>データ貼付!K600</f>
        <v>0</v>
      </c>
    </row>
    <row r="603" spans="1:15" x14ac:dyDescent="0.15">
      <c r="A603" s="5">
        <v>600</v>
      </c>
      <c r="B603" s="5" t="str">
        <f t="shared" si="19"/>
        <v>中学男子砲丸投25</v>
      </c>
      <c r="C603" s="5" t="str">
        <f>J603&amp;COUNTIF($J$4:J603,J603)</f>
        <v>山谷紳之将1</v>
      </c>
      <c r="D603" s="5" t="str">
        <f>データ貼付!D601&amp;データ貼付!E601</f>
        <v>中学男子砲丸投</v>
      </c>
      <c r="E603" s="5">
        <f>データ貼付!G601+ROW()/1000000</f>
        <v>679.00060299999996</v>
      </c>
      <c r="F603" s="5">
        <f t="shared" si="20"/>
        <v>25</v>
      </c>
      <c r="G603" s="5" t="str">
        <f>データ貼付!A601</f>
        <v>記録会第3戦</v>
      </c>
      <c r="H603" s="5" t="str">
        <f>データ貼付!B601</f>
        <v>北見</v>
      </c>
      <c r="I603" s="5">
        <f>データ貼付!C601</f>
        <v>43297</v>
      </c>
      <c r="J603" s="5" t="str">
        <f>データ貼付!F601</f>
        <v>山谷紳之将</v>
      </c>
      <c r="K603" s="5">
        <f>データ貼付!G601</f>
        <v>679</v>
      </c>
      <c r="L603" s="5" t="str">
        <f>データ貼付!H601</f>
        <v>決</v>
      </c>
      <c r="M603" s="5" t="str">
        <f>データ貼付!I601</f>
        <v>遠軽中</v>
      </c>
      <c r="N603" s="5">
        <f>データ貼付!J601</f>
        <v>2</v>
      </c>
      <c r="O603" s="5">
        <f>データ貼付!K601</f>
        <v>0</v>
      </c>
    </row>
    <row r="604" spans="1:15" x14ac:dyDescent="0.15">
      <c r="A604" s="5">
        <v>601</v>
      </c>
      <c r="B604" s="5" t="str">
        <f t="shared" si="19"/>
        <v>高校女子砲丸投3</v>
      </c>
      <c r="C604" s="5" t="str">
        <f>J604&amp;COUNTIF($J$4:J604,J604)</f>
        <v>山田幸奈2</v>
      </c>
      <c r="D604" s="5" t="str">
        <f>データ貼付!D602&amp;データ貼付!E602</f>
        <v>高校女子砲丸投</v>
      </c>
      <c r="E604" s="5">
        <f>データ貼付!G602+ROW()/1000000</f>
        <v>964.00060399999995</v>
      </c>
      <c r="F604" s="5">
        <f t="shared" si="20"/>
        <v>3</v>
      </c>
      <c r="G604" s="5" t="str">
        <f>データ貼付!A602</f>
        <v>高体連新人</v>
      </c>
      <c r="H604" s="5" t="str">
        <f>データ貼付!B602</f>
        <v>網走</v>
      </c>
      <c r="I604" s="5">
        <f>データ貼付!C602</f>
        <v>43336</v>
      </c>
      <c r="J604" s="5" t="str">
        <f>データ貼付!F602</f>
        <v>山田幸奈</v>
      </c>
      <c r="K604" s="5">
        <f>データ貼付!G602</f>
        <v>964</v>
      </c>
      <c r="L604" s="5" t="str">
        <f>データ貼付!H602</f>
        <v>決</v>
      </c>
      <c r="M604" s="5" t="str">
        <f>データ貼付!I602</f>
        <v>網走桂陽髙</v>
      </c>
      <c r="N604" s="5">
        <f>データ貼付!J602</f>
        <v>2</v>
      </c>
      <c r="O604" s="5">
        <f>データ貼付!K602</f>
        <v>0</v>
      </c>
    </row>
    <row r="605" spans="1:15" x14ac:dyDescent="0.15">
      <c r="A605" s="5">
        <v>602</v>
      </c>
      <c r="B605" s="5" t="str">
        <f t="shared" si="19"/>
        <v>中学男子砲丸投21</v>
      </c>
      <c r="C605" s="5" t="str">
        <f>J605&amp;COUNTIF($J$4:J605,J605)</f>
        <v>山田真生1</v>
      </c>
      <c r="D605" s="5" t="str">
        <f>データ貼付!D603&amp;データ貼付!E603</f>
        <v>中学男子砲丸投</v>
      </c>
      <c r="E605" s="5">
        <f>データ貼付!G603+ROW()/1000000</f>
        <v>706.00060499999995</v>
      </c>
      <c r="F605" s="5">
        <f t="shared" si="20"/>
        <v>21</v>
      </c>
      <c r="G605" s="5" t="str">
        <f>データ貼付!A603</f>
        <v>中体連新人</v>
      </c>
      <c r="H605" s="5" t="str">
        <f>データ貼付!B603</f>
        <v>網走</v>
      </c>
      <c r="I605" s="5">
        <f>データ貼付!C603</f>
        <v>43336</v>
      </c>
      <c r="J605" s="5" t="str">
        <f>データ貼付!F603</f>
        <v>山田真生</v>
      </c>
      <c r="K605" s="5">
        <f>データ貼付!G603</f>
        <v>706</v>
      </c>
      <c r="L605" s="5" t="str">
        <f>データ貼付!H603</f>
        <v>決</v>
      </c>
      <c r="M605" s="5" t="str">
        <f>データ貼付!I603</f>
        <v>美幌中</v>
      </c>
      <c r="N605" s="5">
        <f>データ貼付!J603</f>
        <v>1</v>
      </c>
      <c r="O605" s="5">
        <f>データ貼付!K603</f>
        <v>0</v>
      </c>
    </row>
    <row r="606" spans="1:15" x14ac:dyDescent="0.15">
      <c r="A606" s="5">
        <v>603</v>
      </c>
      <c r="B606" s="5" t="str">
        <f t="shared" si="19"/>
        <v>中学男子砲丸投8</v>
      </c>
      <c r="C606" s="5" t="str">
        <f>J606&amp;COUNTIF($J$4:J606,J606)</f>
        <v>山田倫太朗2</v>
      </c>
      <c r="D606" s="5" t="str">
        <f>データ貼付!D604&amp;データ貼付!E604</f>
        <v>中学男子砲丸投</v>
      </c>
      <c r="E606" s="5">
        <f>データ貼付!G604+ROW()/1000000</f>
        <v>896.00060599999995</v>
      </c>
      <c r="F606" s="5">
        <f t="shared" si="20"/>
        <v>8</v>
      </c>
      <c r="G606" s="5" t="str">
        <f>データ貼付!A604</f>
        <v>記録会第3戦</v>
      </c>
      <c r="H606" s="5" t="str">
        <f>データ貼付!B604</f>
        <v>北見</v>
      </c>
      <c r="I606" s="5">
        <f>データ貼付!C604</f>
        <v>43297</v>
      </c>
      <c r="J606" s="5" t="str">
        <f>データ貼付!F604</f>
        <v>山田倫太朗</v>
      </c>
      <c r="K606" s="5">
        <f>データ貼付!G604</f>
        <v>896</v>
      </c>
      <c r="L606" s="5" t="str">
        <f>データ貼付!H604</f>
        <v>決</v>
      </c>
      <c r="M606" s="5" t="str">
        <f>データ貼付!I604</f>
        <v>網走第二中</v>
      </c>
      <c r="N606" s="5">
        <f>データ貼付!J604</f>
        <v>3</v>
      </c>
      <c r="O606" s="5">
        <f>データ貼付!K604</f>
        <v>0</v>
      </c>
    </row>
    <row r="607" spans="1:15" x14ac:dyDescent="0.15">
      <c r="A607" s="5">
        <v>604</v>
      </c>
      <c r="B607" s="5" t="str">
        <f t="shared" si="19"/>
        <v>高校女子砲丸投1</v>
      </c>
      <c r="C607" s="5" t="str">
        <f>J607&amp;COUNTIF($J$4:J607,J607)</f>
        <v>山内沙耶佳3</v>
      </c>
      <c r="D607" s="5" t="str">
        <f>データ貼付!D605&amp;データ貼付!E605</f>
        <v>高校女子砲丸投</v>
      </c>
      <c r="E607" s="5">
        <f>データ貼付!G605+ROW()/1000000</f>
        <v>1131.0006069999999</v>
      </c>
      <c r="F607" s="5">
        <f t="shared" si="20"/>
        <v>1</v>
      </c>
      <c r="G607" s="5" t="str">
        <f>データ貼付!A605</f>
        <v>北海道選手権</v>
      </c>
      <c r="H607" s="5" t="str">
        <f>データ貼付!B605</f>
        <v>旭川</v>
      </c>
      <c r="I607" s="5">
        <f>データ貼付!C605</f>
        <v>43295</v>
      </c>
      <c r="J607" s="5" t="str">
        <f>データ貼付!F605</f>
        <v>山内沙耶佳</v>
      </c>
      <c r="K607" s="5">
        <f>データ貼付!G605</f>
        <v>1131</v>
      </c>
      <c r="L607" s="5" t="str">
        <f>データ貼付!H605</f>
        <v>決</v>
      </c>
      <c r="M607" s="5" t="str">
        <f>データ貼付!I605</f>
        <v>遠軽高</v>
      </c>
      <c r="N607" s="5">
        <f>データ貼付!J605</f>
        <v>3</v>
      </c>
      <c r="O607" s="5">
        <f>データ貼付!K605</f>
        <v>0</v>
      </c>
    </row>
    <row r="608" spans="1:15" x14ac:dyDescent="0.15">
      <c r="A608" s="5">
        <v>605</v>
      </c>
      <c r="B608" s="5" t="str">
        <f t="shared" si="19"/>
        <v>中学女子砲丸投18</v>
      </c>
      <c r="C608" s="5" t="str">
        <f>J608&amp;COUNTIF($J$4:J608,J608)</f>
        <v>児玉夢月1</v>
      </c>
      <c r="D608" s="5" t="str">
        <f>データ貼付!D606&amp;データ貼付!E606</f>
        <v>中学女子砲丸投</v>
      </c>
      <c r="E608" s="5">
        <f>データ貼付!G606+ROW()/1000000</f>
        <v>560.00060800000006</v>
      </c>
      <c r="F608" s="5">
        <f t="shared" si="20"/>
        <v>18</v>
      </c>
      <c r="G608" s="5" t="str">
        <f>データ貼付!A606</f>
        <v>中体連新人</v>
      </c>
      <c r="H608" s="5" t="str">
        <f>データ貼付!B606</f>
        <v>網走</v>
      </c>
      <c r="I608" s="5">
        <f>データ貼付!C606</f>
        <v>43336</v>
      </c>
      <c r="J608" s="5" t="str">
        <f>データ貼付!F606</f>
        <v>児玉夢月</v>
      </c>
      <c r="K608" s="5">
        <f>データ貼付!G606</f>
        <v>560</v>
      </c>
      <c r="L608" s="5" t="str">
        <f>データ貼付!H606</f>
        <v>決</v>
      </c>
      <c r="M608" s="5" t="str">
        <f>データ貼付!I606</f>
        <v>大空東藻琴中</v>
      </c>
      <c r="N608" s="5">
        <f>データ貼付!J606</f>
        <v>1</v>
      </c>
      <c r="O608" s="5">
        <f>データ貼付!K606</f>
        <v>0</v>
      </c>
    </row>
    <row r="609" spans="1:15" x14ac:dyDescent="0.15">
      <c r="A609" s="5">
        <v>606</v>
      </c>
      <c r="B609" s="5" t="str">
        <f t="shared" si="19"/>
        <v>小学男子砲丸投3</v>
      </c>
      <c r="C609" s="5" t="str">
        <f>J609&amp;COUNTIF($J$4:J609,J609)</f>
        <v>手塚響規2</v>
      </c>
      <c r="D609" s="5" t="str">
        <f>データ貼付!D607&amp;データ貼付!E607</f>
        <v>小学男子砲丸投</v>
      </c>
      <c r="E609" s="5">
        <f>データ貼付!G607+ROW()/1000000</f>
        <v>735.00060900000005</v>
      </c>
      <c r="F609" s="5">
        <f t="shared" si="20"/>
        <v>3</v>
      </c>
      <c r="G609" s="5" t="str">
        <f>データ貼付!A607</f>
        <v>全道小学予選</v>
      </c>
      <c r="H609" s="5" t="str">
        <f>データ貼付!B607</f>
        <v>北見</v>
      </c>
      <c r="I609" s="5">
        <f>データ貼付!C607</f>
        <v>43268</v>
      </c>
      <c r="J609" s="5" t="str">
        <f>データ貼付!F607</f>
        <v>手塚響規</v>
      </c>
      <c r="K609" s="5">
        <f>データ貼付!G607</f>
        <v>735</v>
      </c>
      <c r="L609" s="5" t="str">
        <f>データ貼付!H607</f>
        <v>決</v>
      </c>
      <c r="M609" s="5" t="str">
        <f>データ貼付!I607</f>
        <v>訓子府陸上少年団</v>
      </c>
      <c r="N609" s="5">
        <f>データ貼付!J607</f>
        <v>6</v>
      </c>
      <c r="O609" s="5">
        <f>データ貼付!K607</f>
        <v>0</v>
      </c>
    </row>
    <row r="610" spans="1:15" x14ac:dyDescent="0.15">
      <c r="A610" s="5">
        <v>607</v>
      </c>
      <c r="B610" s="5" t="str">
        <f t="shared" si="19"/>
        <v>小学男子砲丸投1</v>
      </c>
      <c r="C610" s="5" t="str">
        <f>J610&amp;COUNTIF($J$4:J610,J610)</f>
        <v>酒井柊優2</v>
      </c>
      <c r="D610" s="5" t="str">
        <f>データ貼付!D608&amp;データ貼付!E608</f>
        <v>小学男子砲丸投</v>
      </c>
      <c r="E610" s="5">
        <f>データ貼付!G608+ROW()/1000000</f>
        <v>783.00061000000005</v>
      </c>
      <c r="F610" s="5">
        <f t="shared" si="20"/>
        <v>1</v>
      </c>
      <c r="G610" s="5" t="str">
        <f>データ貼付!A608</f>
        <v>全道小学予選</v>
      </c>
      <c r="H610" s="5" t="str">
        <f>データ貼付!B608</f>
        <v>北見</v>
      </c>
      <c r="I610" s="5">
        <f>データ貼付!C608</f>
        <v>43268</v>
      </c>
      <c r="J610" s="5" t="str">
        <f>データ貼付!F608</f>
        <v>酒井柊優</v>
      </c>
      <c r="K610" s="5">
        <f>データ貼付!G608</f>
        <v>783</v>
      </c>
      <c r="L610" s="5" t="str">
        <f>データ貼付!H608</f>
        <v>決</v>
      </c>
      <c r="M610" s="5" t="str">
        <f>データ貼付!I608</f>
        <v>ｵﾎｰﾂｸｷｯｽﾞ</v>
      </c>
      <c r="N610" s="5">
        <f>データ貼付!J608</f>
        <v>6</v>
      </c>
      <c r="O610" s="5">
        <f>データ貼付!K608</f>
        <v>0</v>
      </c>
    </row>
    <row r="611" spans="1:15" x14ac:dyDescent="0.15">
      <c r="A611" s="5">
        <v>608</v>
      </c>
      <c r="B611" s="5" t="str">
        <f t="shared" si="19"/>
        <v>中学男子砲丸投39</v>
      </c>
      <c r="C611" s="5" t="str">
        <f>J611&amp;COUNTIF($J$4:J611,J611)</f>
        <v>楯身優1</v>
      </c>
      <c r="D611" s="5" t="str">
        <f>データ貼付!D609&amp;データ貼付!E609</f>
        <v>中学男子砲丸投</v>
      </c>
      <c r="E611" s="5">
        <f>データ貼付!G609+ROW()/1000000</f>
        <v>524.00061100000005</v>
      </c>
      <c r="F611" s="5">
        <f t="shared" si="20"/>
        <v>39</v>
      </c>
      <c r="G611" s="5" t="str">
        <f>データ貼付!A609</f>
        <v>記録会第3戦</v>
      </c>
      <c r="H611" s="5" t="str">
        <f>データ貼付!B609</f>
        <v>北見</v>
      </c>
      <c r="I611" s="5">
        <f>データ貼付!C609</f>
        <v>43297</v>
      </c>
      <c r="J611" s="5" t="str">
        <f>データ貼付!F609</f>
        <v>楯身優</v>
      </c>
      <c r="K611" s="5">
        <f>データ貼付!G609</f>
        <v>524</v>
      </c>
      <c r="L611" s="5" t="str">
        <f>データ貼付!H609</f>
        <v>決</v>
      </c>
      <c r="M611" s="5" t="str">
        <f>データ貼付!I609</f>
        <v>北見北中</v>
      </c>
      <c r="N611" s="5">
        <f>データ貼付!J609</f>
        <v>1</v>
      </c>
      <c r="O611" s="5">
        <f>データ貼付!K609</f>
        <v>0</v>
      </c>
    </row>
    <row r="612" spans="1:15" x14ac:dyDescent="0.15">
      <c r="A612" s="5">
        <v>609</v>
      </c>
      <c r="B612" s="5" t="str">
        <f t="shared" si="19"/>
        <v>高校女子砲丸投4</v>
      </c>
      <c r="C612" s="5" t="str">
        <f>J612&amp;COUNTIF($J$4:J612,J612)</f>
        <v>小原愛未3</v>
      </c>
      <c r="D612" s="5" t="str">
        <f>データ貼付!D610&amp;データ貼付!E610</f>
        <v>高校女子砲丸投</v>
      </c>
      <c r="E612" s="5">
        <f>データ貼付!G610+ROW()/1000000</f>
        <v>913.00061200000005</v>
      </c>
      <c r="F612" s="5">
        <f t="shared" si="20"/>
        <v>4</v>
      </c>
      <c r="G612" s="5" t="str">
        <f>データ貼付!A610</f>
        <v>北海道選手権</v>
      </c>
      <c r="H612" s="5" t="str">
        <f>データ貼付!B610</f>
        <v>旭川</v>
      </c>
      <c r="I612" s="5">
        <f>データ貼付!C610</f>
        <v>43295</v>
      </c>
      <c r="J612" s="5" t="str">
        <f>データ貼付!F610</f>
        <v>小原愛未</v>
      </c>
      <c r="K612" s="5">
        <f>データ貼付!G610</f>
        <v>913</v>
      </c>
      <c r="L612" s="5" t="str">
        <f>データ貼付!H610</f>
        <v>決</v>
      </c>
      <c r="M612" s="5" t="str">
        <f>データ貼付!I610</f>
        <v>常呂高</v>
      </c>
      <c r="N612" s="5">
        <f>データ貼付!J610</f>
        <v>1</v>
      </c>
      <c r="O612" s="5">
        <f>データ貼付!K610</f>
        <v>0</v>
      </c>
    </row>
    <row r="613" spans="1:15" x14ac:dyDescent="0.15">
      <c r="A613" s="5">
        <v>610</v>
      </c>
      <c r="B613" s="5" t="str">
        <f t="shared" si="19"/>
        <v>中学男子砲丸投23</v>
      </c>
      <c r="C613" s="5" t="str">
        <f>J613&amp;COUNTIF($J$4:J613,J613)</f>
        <v>小原拓真4</v>
      </c>
      <c r="D613" s="5" t="str">
        <f>データ貼付!D611&amp;データ貼付!E611</f>
        <v>中学男子砲丸投</v>
      </c>
      <c r="E613" s="5">
        <f>データ貼付!G611+ROW()/1000000</f>
        <v>689.00061300000004</v>
      </c>
      <c r="F613" s="5">
        <f t="shared" si="20"/>
        <v>23</v>
      </c>
      <c r="G613" s="5" t="str">
        <f>データ貼付!A611</f>
        <v>中体連新人</v>
      </c>
      <c r="H613" s="5" t="str">
        <f>データ貼付!B611</f>
        <v>網走</v>
      </c>
      <c r="I613" s="5">
        <f>データ貼付!C611</f>
        <v>43336</v>
      </c>
      <c r="J613" s="5" t="str">
        <f>データ貼付!F611</f>
        <v>小原拓真</v>
      </c>
      <c r="K613" s="5">
        <f>データ貼付!G611</f>
        <v>689</v>
      </c>
      <c r="L613" s="5" t="str">
        <f>データ貼付!H611</f>
        <v>決</v>
      </c>
      <c r="M613" s="5" t="str">
        <f>データ貼付!I611</f>
        <v>北見常呂中</v>
      </c>
      <c r="N613" s="5">
        <f>データ貼付!J611</f>
        <v>1</v>
      </c>
      <c r="O613" s="5">
        <f>データ貼付!K611</f>
        <v>0</v>
      </c>
    </row>
    <row r="614" spans="1:15" x14ac:dyDescent="0.15">
      <c r="A614" s="5">
        <v>611</v>
      </c>
      <c r="B614" s="5" t="str">
        <f t="shared" si="19"/>
        <v>中学女子砲丸投9</v>
      </c>
      <c r="C614" s="5" t="str">
        <f>J614&amp;COUNTIF($J$4:J614,J614)</f>
        <v>小沼明日香1</v>
      </c>
      <c r="D614" s="5" t="str">
        <f>データ貼付!D612&amp;データ貼付!E612</f>
        <v>中学女子砲丸投</v>
      </c>
      <c r="E614" s="5">
        <f>データ貼付!G612+ROW()/1000000</f>
        <v>804.00061400000004</v>
      </c>
      <c r="F614" s="5">
        <f t="shared" si="20"/>
        <v>9</v>
      </c>
      <c r="G614" s="5" t="str">
        <f>データ貼付!A612</f>
        <v>記録会第3戦</v>
      </c>
      <c r="H614" s="5" t="str">
        <f>データ貼付!B612</f>
        <v>北見</v>
      </c>
      <c r="I614" s="5">
        <f>データ貼付!C612</f>
        <v>43297</v>
      </c>
      <c r="J614" s="5" t="str">
        <f>データ貼付!F612</f>
        <v>小沼明日香</v>
      </c>
      <c r="K614" s="5">
        <f>データ貼付!G612</f>
        <v>804</v>
      </c>
      <c r="L614" s="5" t="str">
        <f>データ貼付!H612</f>
        <v>決</v>
      </c>
      <c r="M614" s="5" t="str">
        <f>データ貼付!I612</f>
        <v>網走第二中</v>
      </c>
      <c r="N614" s="5">
        <f>データ貼付!J612</f>
        <v>3</v>
      </c>
      <c r="O614" s="5">
        <f>データ貼付!K612</f>
        <v>0</v>
      </c>
    </row>
    <row r="615" spans="1:15" x14ac:dyDescent="0.15">
      <c r="A615" s="5">
        <v>612</v>
      </c>
      <c r="B615" s="5" t="str">
        <f t="shared" si="19"/>
        <v>中学女子砲丸投10</v>
      </c>
      <c r="C615" s="5" t="str">
        <f>J615&amp;COUNTIF($J$4:J615,J615)</f>
        <v>小川璃子1</v>
      </c>
      <c r="D615" s="5" t="str">
        <f>データ貼付!D613&amp;データ貼付!E613</f>
        <v>中学女子砲丸投</v>
      </c>
      <c r="E615" s="5">
        <f>データ貼付!G613+ROW()/1000000</f>
        <v>800.00061500000004</v>
      </c>
      <c r="F615" s="5">
        <f t="shared" si="20"/>
        <v>10</v>
      </c>
      <c r="G615" s="5" t="str">
        <f>データ貼付!A613</f>
        <v>中体連新人</v>
      </c>
      <c r="H615" s="5" t="str">
        <f>データ貼付!B613</f>
        <v>網走</v>
      </c>
      <c r="I615" s="5">
        <f>データ貼付!C613</f>
        <v>43336</v>
      </c>
      <c r="J615" s="5" t="str">
        <f>データ貼付!F613</f>
        <v>小川璃子</v>
      </c>
      <c r="K615" s="5">
        <f>データ貼付!G613</f>
        <v>800</v>
      </c>
      <c r="L615" s="5" t="str">
        <f>データ貼付!H613</f>
        <v>決</v>
      </c>
      <c r="M615" s="5" t="str">
        <f>データ貼付!I613</f>
        <v>網走第三中</v>
      </c>
      <c r="N615" s="5">
        <f>データ貼付!J613</f>
        <v>2</v>
      </c>
      <c r="O615" s="5">
        <f>データ貼付!K613</f>
        <v>0</v>
      </c>
    </row>
    <row r="616" spans="1:15" x14ac:dyDescent="0.15">
      <c r="A616" s="5">
        <v>613</v>
      </c>
      <c r="B616" s="5" t="str">
        <f t="shared" si="19"/>
        <v>中学男子砲丸投31</v>
      </c>
      <c r="C616" s="5" t="str">
        <f>J616&amp;COUNTIF($J$4:J616,J616)</f>
        <v>須藤晴人2</v>
      </c>
      <c r="D616" s="5" t="str">
        <f>データ貼付!D614&amp;データ貼付!E614</f>
        <v>中学男子砲丸投</v>
      </c>
      <c r="E616" s="5">
        <f>データ貼付!G614+ROW()/1000000</f>
        <v>594.00061600000004</v>
      </c>
      <c r="F616" s="5">
        <f t="shared" si="20"/>
        <v>31</v>
      </c>
      <c r="G616" s="5" t="str">
        <f>データ貼付!A614</f>
        <v>記録会第4戦</v>
      </c>
      <c r="H616" s="5" t="str">
        <f>データ貼付!B614</f>
        <v>網走</v>
      </c>
      <c r="I616" s="5">
        <f>データ貼付!C614</f>
        <v>43317</v>
      </c>
      <c r="J616" s="5" t="str">
        <f>データ貼付!F614</f>
        <v>須藤晴人</v>
      </c>
      <c r="K616" s="5">
        <f>データ貼付!G614</f>
        <v>594</v>
      </c>
      <c r="L616" s="5" t="str">
        <f>データ貼付!H614</f>
        <v>決</v>
      </c>
      <c r="M616" s="5" t="str">
        <f>データ貼付!I614</f>
        <v>北見北中</v>
      </c>
      <c r="N616" s="5">
        <f>データ貼付!J614</f>
        <v>1</v>
      </c>
      <c r="O616" s="5">
        <f>データ貼付!K614</f>
        <v>0</v>
      </c>
    </row>
    <row r="617" spans="1:15" x14ac:dyDescent="0.15">
      <c r="A617" s="5">
        <v>614</v>
      </c>
      <c r="B617" s="5" t="str">
        <f t="shared" si="19"/>
        <v>中学男子砲丸投22</v>
      </c>
      <c r="C617" s="5" t="str">
        <f>J617&amp;COUNTIF($J$4:J617,J617)</f>
        <v>水野舜也2</v>
      </c>
      <c r="D617" s="5" t="str">
        <f>データ貼付!D615&amp;データ貼付!E615</f>
        <v>中学男子砲丸投</v>
      </c>
      <c r="E617" s="5">
        <f>データ貼付!G615+ROW()/1000000</f>
        <v>702.00061700000003</v>
      </c>
      <c r="F617" s="5">
        <f t="shared" si="20"/>
        <v>22</v>
      </c>
      <c r="G617" s="5" t="str">
        <f>データ貼付!A615</f>
        <v>中体連新人</v>
      </c>
      <c r="H617" s="5" t="str">
        <f>データ貼付!B615</f>
        <v>網走</v>
      </c>
      <c r="I617" s="5">
        <f>データ貼付!C615</f>
        <v>43336</v>
      </c>
      <c r="J617" s="5" t="str">
        <f>データ貼付!F615</f>
        <v>水野舜也</v>
      </c>
      <c r="K617" s="5">
        <f>データ貼付!G615</f>
        <v>702</v>
      </c>
      <c r="L617" s="5" t="str">
        <f>データ貼付!H615</f>
        <v>決</v>
      </c>
      <c r="M617" s="5" t="str">
        <f>データ貼付!I615</f>
        <v>北見温根湯中</v>
      </c>
      <c r="N617" s="5">
        <f>データ貼付!J615</f>
        <v>1</v>
      </c>
      <c r="O617" s="5">
        <f>データ貼付!K615</f>
        <v>0</v>
      </c>
    </row>
    <row r="618" spans="1:15" x14ac:dyDescent="0.15">
      <c r="A618" s="5">
        <v>615</v>
      </c>
      <c r="B618" s="5" t="str">
        <f t="shared" si="19"/>
        <v>小学男子砲丸投7</v>
      </c>
      <c r="C618" s="5" t="str">
        <f>J618&amp;COUNTIF($J$4:J618,J618)</f>
        <v>菅波嘉壱2</v>
      </c>
      <c r="D618" s="5" t="str">
        <f>データ貼付!D616&amp;データ貼付!E616</f>
        <v>小学男子砲丸投</v>
      </c>
      <c r="E618" s="5">
        <f>データ貼付!G616+ROW()/1000000</f>
        <v>544.00061800000003</v>
      </c>
      <c r="F618" s="5">
        <f t="shared" si="20"/>
        <v>7</v>
      </c>
      <c r="G618" s="5" t="str">
        <f>データ貼付!A616</f>
        <v>全道小学予選</v>
      </c>
      <c r="H618" s="5" t="str">
        <f>データ貼付!B616</f>
        <v>北見</v>
      </c>
      <c r="I618" s="5">
        <f>データ貼付!C616</f>
        <v>43268</v>
      </c>
      <c r="J618" s="5" t="str">
        <f>データ貼付!F616</f>
        <v>菅波嘉壱</v>
      </c>
      <c r="K618" s="5">
        <f>データ貼付!G616</f>
        <v>544</v>
      </c>
      <c r="L618" s="5" t="str">
        <f>データ貼付!H616</f>
        <v>決</v>
      </c>
      <c r="M618" s="5" t="str">
        <f>データ貼付!I616</f>
        <v>訓子府陸上少年団</v>
      </c>
      <c r="N618" s="5">
        <f>データ貼付!J616</f>
        <v>6</v>
      </c>
      <c r="O618" s="5">
        <f>データ貼付!K616</f>
        <v>0</v>
      </c>
    </row>
    <row r="619" spans="1:15" x14ac:dyDescent="0.15">
      <c r="A619" s="5">
        <v>616</v>
      </c>
      <c r="B619" s="5" t="str">
        <f t="shared" si="19"/>
        <v>中学男子砲丸投15</v>
      </c>
      <c r="C619" s="5" t="str">
        <f>J619&amp;COUNTIF($J$4:J619,J619)</f>
        <v>清永真翔3</v>
      </c>
      <c r="D619" s="5" t="str">
        <f>データ貼付!D617&amp;データ貼付!E617</f>
        <v>中学男子砲丸投</v>
      </c>
      <c r="E619" s="5">
        <f>データ貼付!G617+ROW()/1000000</f>
        <v>766.00061900000003</v>
      </c>
      <c r="F619" s="5">
        <f t="shared" si="20"/>
        <v>15</v>
      </c>
      <c r="G619" s="5" t="str">
        <f>データ貼付!A617</f>
        <v>記録会第3戦</v>
      </c>
      <c r="H619" s="5" t="str">
        <f>データ貼付!B617</f>
        <v>北見</v>
      </c>
      <c r="I619" s="5">
        <f>データ貼付!C617</f>
        <v>43297</v>
      </c>
      <c r="J619" s="5" t="str">
        <f>データ貼付!F617</f>
        <v>清永真翔</v>
      </c>
      <c r="K619" s="5">
        <f>データ貼付!G617</f>
        <v>766</v>
      </c>
      <c r="L619" s="5" t="str">
        <f>データ貼付!H617</f>
        <v>決</v>
      </c>
      <c r="M619" s="5" t="str">
        <f>データ貼付!I617</f>
        <v>北見小泉中</v>
      </c>
      <c r="N619" s="5">
        <f>データ貼付!J617</f>
        <v>3</v>
      </c>
      <c r="O619" s="5">
        <f>データ貼付!K617</f>
        <v>0</v>
      </c>
    </row>
    <row r="620" spans="1:15" x14ac:dyDescent="0.15">
      <c r="A620" s="5">
        <v>617</v>
      </c>
      <c r="B620" s="5" t="str">
        <f t="shared" si="19"/>
        <v>中学女子砲丸投11</v>
      </c>
      <c r="C620" s="5" t="str">
        <f>J620&amp;COUNTIF($J$4:J620,J620)</f>
        <v>青山綾那1</v>
      </c>
      <c r="D620" s="5" t="str">
        <f>データ貼付!D618&amp;データ貼付!E618</f>
        <v>中学女子砲丸投</v>
      </c>
      <c r="E620" s="5">
        <f>データ貼付!G618+ROW()/1000000</f>
        <v>777.00062000000003</v>
      </c>
      <c r="F620" s="5">
        <f t="shared" si="20"/>
        <v>11</v>
      </c>
      <c r="G620" s="5" t="str">
        <f>データ貼付!A618</f>
        <v>記録会第4戦</v>
      </c>
      <c r="H620" s="5" t="str">
        <f>データ貼付!B618</f>
        <v>網走</v>
      </c>
      <c r="I620" s="5">
        <f>データ貼付!C618</f>
        <v>43317</v>
      </c>
      <c r="J620" s="5" t="str">
        <f>データ貼付!F618</f>
        <v>青山綾那</v>
      </c>
      <c r="K620" s="5">
        <f>データ貼付!G618</f>
        <v>777</v>
      </c>
      <c r="L620" s="5" t="str">
        <f>データ貼付!H618</f>
        <v>決</v>
      </c>
      <c r="M620" s="5" t="str">
        <f>データ貼付!I618</f>
        <v>湧別中</v>
      </c>
      <c r="N620" s="5">
        <f>データ貼付!J618</f>
        <v>3</v>
      </c>
      <c r="O620" s="5">
        <f>データ貼付!K618</f>
        <v>0</v>
      </c>
    </row>
    <row r="621" spans="1:15" x14ac:dyDescent="0.15">
      <c r="A621" s="5">
        <v>618</v>
      </c>
      <c r="B621" s="5" t="str">
        <f t="shared" si="19"/>
        <v>中学女子砲丸投4</v>
      </c>
      <c r="C621" s="5" t="str">
        <f>J621&amp;COUNTIF($J$4:J621,J621)</f>
        <v>石原彩菜3</v>
      </c>
      <c r="D621" s="5" t="str">
        <f>データ貼付!D619&amp;データ貼付!E619</f>
        <v>中学女子砲丸投</v>
      </c>
      <c r="E621" s="5">
        <f>データ貼付!G619+ROW()/1000000</f>
        <v>1064.0006209999999</v>
      </c>
      <c r="F621" s="5">
        <f t="shared" si="20"/>
        <v>4</v>
      </c>
      <c r="G621" s="5" t="str">
        <f>データ貼付!A619</f>
        <v>全道中学</v>
      </c>
      <c r="H621" s="5" t="str">
        <f>データ貼付!B619</f>
        <v>函館</v>
      </c>
      <c r="I621" s="5">
        <f>データ貼付!C619</f>
        <v>43307</v>
      </c>
      <c r="J621" s="5" t="str">
        <f>データ貼付!F619</f>
        <v>石原彩菜</v>
      </c>
      <c r="K621" s="5">
        <f>データ貼付!G619</f>
        <v>1064</v>
      </c>
      <c r="L621" s="5" t="str">
        <f>データ貼付!H619</f>
        <v>予</v>
      </c>
      <c r="M621" s="5" t="str">
        <f>データ貼付!I619</f>
        <v>網走第四</v>
      </c>
      <c r="N621" s="5">
        <f>データ貼付!J619</f>
        <v>3</v>
      </c>
      <c r="O621" s="5">
        <f>データ貼付!K619</f>
        <v>0</v>
      </c>
    </row>
    <row r="622" spans="1:15" x14ac:dyDescent="0.15">
      <c r="A622" s="5">
        <v>619</v>
      </c>
      <c r="B622" s="5" t="str">
        <f t="shared" si="19"/>
        <v>小学男子砲丸投6</v>
      </c>
      <c r="C622" s="5" t="str">
        <f>J622&amp;COUNTIF($J$4:J622,J622)</f>
        <v>石原遥翔2</v>
      </c>
      <c r="D622" s="5" t="str">
        <f>データ貼付!D620&amp;データ貼付!E620</f>
        <v>小学男子砲丸投</v>
      </c>
      <c r="E622" s="5">
        <f>データ貼付!G620+ROW()/1000000</f>
        <v>596.00062200000002</v>
      </c>
      <c r="F622" s="5">
        <f t="shared" si="20"/>
        <v>6</v>
      </c>
      <c r="G622" s="5" t="str">
        <f>データ貼付!A620</f>
        <v>全道小学予選</v>
      </c>
      <c r="H622" s="5" t="str">
        <f>データ貼付!B620</f>
        <v>北見</v>
      </c>
      <c r="I622" s="5">
        <f>データ貼付!C620</f>
        <v>43268</v>
      </c>
      <c r="J622" s="5" t="str">
        <f>データ貼付!F620</f>
        <v>石原遥翔</v>
      </c>
      <c r="K622" s="5">
        <f>データ貼付!G620</f>
        <v>596</v>
      </c>
      <c r="L622" s="5" t="str">
        <f>データ貼付!H620</f>
        <v>決</v>
      </c>
      <c r="M622" s="5" t="str">
        <f>データ貼付!I620</f>
        <v>ｵﾎｰﾂｸACｼﾞｭﾆｱ</v>
      </c>
      <c r="N622" s="5">
        <f>データ貼付!J620</f>
        <v>6</v>
      </c>
      <c r="O622" s="5">
        <f>データ貼付!K620</f>
        <v>0</v>
      </c>
    </row>
    <row r="623" spans="1:15" x14ac:dyDescent="0.15">
      <c r="A623" s="5">
        <v>620</v>
      </c>
      <c r="B623" s="5" t="str">
        <f t="shared" si="19"/>
        <v>高校男子砲丸投2</v>
      </c>
      <c r="C623" s="5" t="str">
        <f>J623&amp;COUNTIF($J$4:J623,J623)</f>
        <v>石田大洋3</v>
      </c>
      <c r="D623" s="5" t="str">
        <f>データ貼付!D621&amp;データ貼付!E621</f>
        <v>高校男子砲丸投</v>
      </c>
      <c r="E623" s="5">
        <f>データ貼付!G621+ROW()/1000000</f>
        <v>1268.0006229999999</v>
      </c>
      <c r="F623" s="5">
        <f t="shared" si="20"/>
        <v>2</v>
      </c>
      <c r="G623" s="5" t="str">
        <f>データ貼付!A621</f>
        <v>高体連新人</v>
      </c>
      <c r="H623" s="5" t="str">
        <f>データ貼付!B621</f>
        <v>網走</v>
      </c>
      <c r="I623" s="5">
        <f>データ貼付!C621</f>
        <v>43336</v>
      </c>
      <c r="J623" s="5" t="str">
        <f>データ貼付!F621</f>
        <v>石田大洋</v>
      </c>
      <c r="K623" s="5">
        <f>データ貼付!G621</f>
        <v>1268</v>
      </c>
      <c r="L623" s="5" t="str">
        <f>データ貼付!H621</f>
        <v>決</v>
      </c>
      <c r="M623" s="5" t="str">
        <f>データ貼付!I621</f>
        <v>遠軽髙</v>
      </c>
      <c r="N623" s="5">
        <f>データ貼付!J621</f>
        <v>2</v>
      </c>
      <c r="O623" s="5">
        <f>データ貼付!K621</f>
        <v>0</v>
      </c>
    </row>
    <row r="624" spans="1:15" x14ac:dyDescent="0.15">
      <c r="A624" s="5">
        <v>621</v>
      </c>
      <c r="B624" s="5" t="str">
        <f t="shared" si="19"/>
        <v>中学男子砲丸投28</v>
      </c>
      <c r="C624" s="5" t="str">
        <f>J624&amp;COUNTIF($J$4:J624,J624)</f>
        <v>千葉優輝1</v>
      </c>
      <c r="D624" s="5" t="str">
        <f>データ貼付!D622&amp;データ貼付!E622</f>
        <v>中学男子砲丸投</v>
      </c>
      <c r="E624" s="5">
        <f>データ貼付!G622+ROW()/1000000</f>
        <v>636.00062400000002</v>
      </c>
      <c r="F624" s="5">
        <f t="shared" si="20"/>
        <v>28</v>
      </c>
      <c r="G624" s="5" t="str">
        <f>データ貼付!A622</f>
        <v>中体連新人</v>
      </c>
      <c r="H624" s="5" t="str">
        <f>データ貼付!B622</f>
        <v>網走</v>
      </c>
      <c r="I624" s="5">
        <f>データ貼付!C622</f>
        <v>43336</v>
      </c>
      <c r="J624" s="5" t="str">
        <f>データ貼付!F622</f>
        <v>千葉優輝</v>
      </c>
      <c r="K624" s="5">
        <f>データ貼付!G622</f>
        <v>636</v>
      </c>
      <c r="L624" s="5" t="str">
        <f>データ貼付!H622</f>
        <v>決</v>
      </c>
      <c r="M624" s="5" t="str">
        <f>データ貼付!I622</f>
        <v>北見光西中</v>
      </c>
      <c r="N624" s="5">
        <f>データ貼付!J622</f>
        <v>2</v>
      </c>
      <c r="O624" s="5">
        <f>データ貼付!K622</f>
        <v>0</v>
      </c>
    </row>
    <row r="625" spans="1:15" x14ac:dyDescent="0.15">
      <c r="A625" s="5">
        <v>622</v>
      </c>
      <c r="B625" s="5" t="str">
        <f t="shared" si="19"/>
        <v>中学女子砲丸投20</v>
      </c>
      <c r="C625" s="5" t="str">
        <f>J625&amp;COUNTIF($J$4:J625,J625)</f>
        <v>前川ちひろ1</v>
      </c>
      <c r="D625" s="5" t="str">
        <f>データ貼付!D623&amp;データ貼付!E623</f>
        <v>中学女子砲丸投</v>
      </c>
      <c r="E625" s="5">
        <f>データ貼付!G623+ROW()/1000000</f>
        <v>557.00062500000001</v>
      </c>
      <c r="F625" s="5">
        <f t="shared" si="20"/>
        <v>20</v>
      </c>
      <c r="G625" s="5" t="str">
        <f>データ貼付!A623</f>
        <v>記録会第4戦</v>
      </c>
      <c r="H625" s="5" t="str">
        <f>データ貼付!B623</f>
        <v>網走</v>
      </c>
      <c r="I625" s="5">
        <f>データ貼付!C623</f>
        <v>43317</v>
      </c>
      <c r="J625" s="5" t="str">
        <f>データ貼付!F623</f>
        <v>前川ちひろ</v>
      </c>
      <c r="K625" s="5">
        <f>データ貼付!G623</f>
        <v>557</v>
      </c>
      <c r="L625" s="5" t="str">
        <f>データ貼付!H623</f>
        <v>決</v>
      </c>
      <c r="M625" s="5" t="str">
        <f>データ貼付!I623</f>
        <v>大空東藻琴中</v>
      </c>
      <c r="N625" s="5">
        <f>データ貼付!J623</f>
        <v>1</v>
      </c>
      <c r="O625" s="5">
        <f>データ貼付!K623</f>
        <v>0</v>
      </c>
    </row>
    <row r="626" spans="1:15" x14ac:dyDescent="0.15">
      <c r="A626" s="5">
        <v>623</v>
      </c>
      <c r="B626" s="5" t="str">
        <f t="shared" si="19"/>
        <v>中学女子砲丸投8</v>
      </c>
      <c r="C626" s="5" t="str">
        <f>J626&amp;COUNTIF($J$4:J626,J626)</f>
        <v>前川りん1</v>
      </c>
      <c r="D626" s="5" t="str">
        <f>データ貼付!D624&amp;データ貼付!E624</f>
        <v>中学女子砲丸投</v>
      </c>
      <c r="E626" s="5">
        <f>データ貼付!G624+ROW()/1000000</f>
        <v>811.00062600000001</v>
      </c>
      <c r="F626" s="5">
        <f t="shared" si="20"/>
        <v>8</v>
      </c>
      <c r="G626" s="5" t="str">
        <f>データ貼付!A624</f>
        <v>記録会第3戦</v>
      </c>
      <c r="H626" s="5" t="str">
        <f>データ貼付!B624</f>
        <v>北見</v>
      </c>
      <c r="I626" s="5">
        <f>データ貼付!C624</f>
        <v>43297</v>
      </c>
      <c r="J626" s="5" t="str">
        <f>データ貼付!F624</f>
        <v>前川りん</v>
      </c>
      <c r="K626" s="5">
        <f>データ貼付!G624</f>
        <v>811</v>
      </c>
      <c r="L626" s="5" t="str">
        <f>データ貼付!H624</f>
        <v>決</v>
      </c>
      <c r="M626" s="5" t="str">
        <f>データ貼付!I624</f>
        <v>大空東藻琴中</v>
      </c>
      <c r="N626" s="5">
        <f>データ貼付!J624</f>
        <v>2</v>
      </c>
      <c r="O626" s="5">
        <f>データ貼付!K624</f>
        <v>0</v>
      </c>
    </row>
    <row r="627" spans="1:15" x14ac:dyDescent="0.15">
      <c r="A627" s="5">
        <v>624</v>
      </c>
      <c r="B627" s="5" t="str">
        <f t="shared" si="19"/>
        <v>小学女子砲丸投1</v>
      </c>
      <c r="C627" s="5" t="str">
        <f>J627&amp;COUNTIF($J$4:J627,J627)</f>
        <v>相馬夏好3</v>
      </c>
      <c r="D627" s="5" t="str">
        <f>データ貼付!D625&amp;データ貼付!E625</f>
        <v>小学女子砲丸投</v>
      </c>
      <c r="E627" s="5">
        <f>データ貼付!G625+ROW()/1000000</f>
        <v>700.00062700000001</v>
      </c>
      <c r="F627" s="5">
        <f t="shared" si="20"/>
        <v>1</v>
      </c>
      <c r="G627" s="5" t="str">
        <f>データ貼付!A625</f>
        <v>全道小学</v>
      </c>
      <c r="H627" s="5" t="str">
        <f>データ貼付!B625</f>
        <v>函館</v>
      </c>
      <c r="I627" s="5">
        <f>データ貼付!C625</f>
        <v>43297</v>
      </c>
      <c r="J627" s="5" t="str">
        <f>データ貼付!F625</f>
        <v>相馬夏好</v>
      </c>
      <c r="K627" s="5">
        <f>データ貼付!G625</f>
        <v>700</v>
      </c>
      <c r="L627" s="5" t="str">
        <f>データ貼付!H625</f>
        <v>決</v>
      </c>
      <c r="M627" s="5" t="str">
        <f>データ貼付!I625</f>
        <v>ｵﾎｰﾂｸｷｯｽﾞ</v>
      </c>
      <c r="N627" s="5">
        <f>データ貼付!J625</f>
        <v>6</v>
      </c>
      <c r="O627" s="5">
        <f>データ貼付!K625</f>
        <v>0</v>
      </c>
    </row>
    <row r="628" spans="1:15" x14ac:dyDescent="0.15">
      <c r="A628" s="5">
        <v>625</v>
      </c>
      <c r="B628" s="5" t="str">
        <f t="shared" si="19"/>
        <v>高校男子砲丸投11</v>
      </c>
      <c r="C628" s="5" t="str">
        <f>J628&amp;COUNTIF($J$4:J628,J628)</f>
        <v>太田結陽1</v>
      </c>
      <c r="D628" s="5" t="str">
        <f>データ貼付!D626&amp;データ貼付!E626</f>
        <v>高校男子砲丸投</v>
      </c>
      <c r="E628" s="5">
        <f>データ貼付!G626+ROW()/1000000</f>
        <v>756.00062800000001</v>
      </c>
      <c r="F628" s="5">
        <f t="shared" si="20"/>
        <v>11</v>
      </c>
      <c r="G628" s="5" t="str">
        <f>データ貼付!A626</f>
        <v>高体連新人</v>
      </c>
      <c r="H628" s="5" t="str">
        <f>データ貼付!B626</f>
        <v>網走</v>
      </c>
      <c r="I628" s="5">
        <f>データ貼付!C626</f>
        <v>43336</v>
      </c>
      <c r="J628" s="5" t="str">
        <f>データ貼付!F626</f>
        <v>太田結陽</v>
      </c>
      <c r="K628" s="5">
        <f>データ貼付!G626</f>
        <v>756</v>
      </c>
      <c r="L628" s="5" t="str">
        <f>データ貼付!H626</f>
        <v>決</v>
      </c>
      <c r="M628" s="5" t="str">
        <f>データ貼付!I626</f>
        <v>清里髙</v>
      </c>
      <c r="N628" s="5">
        <f>データ貼付!J626</f>
        <v>1</v>
      </c>
      <c r="O628" s="5">
        <f>データ貼付!K626</f>
        <v>0</v>
      </c>
    </row>
    <row r="629" spans="1:15" x14ac:dyDescent="0.15">
      <c r="A629" s="5">
        <v>626</v>
      </c>
      <c r="B629" s="5" t="str">
        <f t="shared" si="19"/>
        <v>中学男子砲丸投29</v>
      </c>
      <c r="C629" s="5" t="str">
        <f>J629&amp;COUNTIF($J$4:J629,J629)</f>
        <v>瀧澤亮太2</v>
      </c>
      <c r="D629" s="5" t="str">
        <f>データ貼付!D627&amp;データ貼付!E627</f>
        <v>中学男子砲丸投</v>
      </c>
      <c r="E629" s="5">
        <f>データ貼付!G627+ROW()/1000000</f>
        <v>629.000629</v>
      </c>
      <c r="F629" s="5">
        <f t="shared" si="20"/>
        <v>29</v>
      </c>
      <c r="G629" s="5" t="str">
        <f>データ貼付!A627</f>
        <v>中体連新人</v>
      </c>
      <c r="H629" s="5" t="str">
        <f>データ貼付!B627</f>
        <v>網走</v>
      </c>
      <c r="I629" s="5">
        <f>データ貼付!C627</f>
        <v>43336</v>
      </c>
      <c r="J629" s="5" t="str">
        <f>データ貼付!F627</f>
        <v>瀧澤亮太</v>
      </c>
      <c r="K629" s="5">
        <f>データ貼付!G627</f>
        <v>629</v>
      </c>
      <c r="L629" s="5" t="str">
        <f>データ貼付!H627</f>
        <v>決</v>
      </c>
      <c r="M629" s="5" t="str">
        <f>データ貼付!I627</f>
        <v>雄武中</v>
      </c>
      <c r="N629" s="5">
        <f>データ貼付!J627</f>
        <v>1</v>
      </c>
      <c r="O629" s="5">
        <f>データ貼付!K627</f>
        <v>0</v>
      </c>
    </row>
    <row r="630" spans="1:15" x14ac:dyDescent="0.15">
      <c r="A630" s="5">
        <v>627</v>
      </c>
      <c r="B630" s="5" t="str">
        <f t="shared" si="19"/>
        <v>高校男子砲丸投4</v>
      </c>
      <c r="C630" s="5" t="str">
        <f>J630&amp;COUNTIF($J$4:J630,J630)</f>
        <v>池田尚人3</v>
      </c>
      <c r="D630" s="5" t="str">
        <f>データ貼付!D628&amp;データ貼付!E628</f>
        <v>高校男子砲丸投</v>
      </c>
      <c r="E630" s="5">
        <f>データ貼付!G628+ROW()/1000000</f>
        <v>1142.00063</v>
      </c>
      <c r="F630" s="5">
        <f t="shared" si="20"/>
        <v>4</v>
      </c>
      <c r="G630" s="5" t="str">
        <f>データ貼付!A628</f>
        <v>高体連新人</v>
      </c>
      <c r="H630" s="5" t="str">
        <f>データ貼付!B628</f>
        <v>網走</v>
      </c>
      <c r="I630" s="5">
        <f>データ貼付!C628</f>
        <v>43336</v>
      </c>
      <c r="J630" s="5" t="str">
        <f>データ貼付!F628</f>
        <v>池田尚人</v>
      </c>
      <c r="K630" s="5">
        <f>データ貼付!G628</f>
        <v>1142</v>
      </c>
      <c r="L630" s="5" t="str">
        <f>データ貼付!H628</f>
        <v>決</v>
      </c>
      <c r="M630" s="5" t="str">
        <f>データ貼付!I628</f>
        <v>網走桂陽髙</v>
      </c>
      <c r="N630" s="5">
        <f>データ貼付!J628</f>
        <v>2</v>
      </c>
      <c r="O630" s="5">
        <f>データ貼付!K628</f>
        <v>0</v>
      </c>
    </row>
    <row r="631" spans="1:15" x14ac:dyDescent="0.15">
      <c r="A631" s="5">
        <v>628</v>
      </c>
      <c r="B631" s="5" t="str">
        <f t="shared" si="19"/>
        <v>中学女子砲丸投1</v>
      </c>
      <c r="C631" s="5" t="str">
        <f>J631&amp;COUNTIF($J$4:J631,J631)</f>
        <v>竹村花乃2</v>
      </c>
      <c r="D631" s="5" t="str">
        <f>データ貼付!D629&amp;データ貼付!E629</f>
        <v>中学女子砲丸投</v>
      </c>
      <c r="E631" s="5">
        <f>データ貼付!G629+ROW()/1000000</f>
        <v>1180.0006310000001</v>
      </c>
      <c r="F631" s="5">
        <f t="shared" si="20"/>
        <v>1</v>
      </c>
      <c r="G631" s="5" t="str">
        <f>データ貼付!A629</f>
        <v>全道中学</v>
      </c>
      <c r="H631" s="5" t="str">
        <f>データ貼付!B629</f>
        <v>函館</v>
      </c>
      <c r="I631" s="5">
        <f>データ貼付!C629</f>
        <v>43308</v>
      </c>
      <c r="J631" s="5" t="str">
        <f>データ貼付!F629</f>
        <v>竹村花乃</v>
      </c>
      <c r="K631" s="5">
        <f>データ貼付!G629</f>
        <v>1180</v>
      </c>
      <c r="L631" s="5" t="str">
        <f>データ貼付!H629</f>
        <v>決</v>
      </c>
      <c r="M631" s="5" t="str">
        <f>データ貼付!I629</f>
        <v>北見常呂中</v>
      </c>
      <c r="N631" s="5">
        <f>データ貼付!J629</f>
        <v>3</v>
      </c>
      <c r="O631" s="5">
        <f>データ貼付!K629</f>
        <v>0</v>
      </c>
    </row>
    <row r="632" spans="1:15" x14ac:dyDescent="0.15">
      <c r="A632" s="5">
        <v>629</v>
      </c>
      <c r="B632" s="5" t="str">
        <f t="shared" si="19"/>
        <v>中学女子砲丸投13</v>
      </c>
      <c r="C632" s="5" t="str">
        <f>J632&amp;COUNTIF($J$4:J632,J632)</f>
        <v>中島彩希2</v>
      </c>
      <c r="D632" s="5" t="str">
        <f>データ貼付!D630&amp;データ貼付!E630</f>
        <v>中学女子砲丸投</v>
      </c>
      <c r="E632" s="5">
        <f>データ貼付!G630+ROW()/1000000</f>
        <v>670.000632</v>
      </c>
      <c r="F632" s="5">
        <f t="shared" si="20"/>
        <v>13</v>
      </c>
      <c r="G632" s="5" t="str">
        <f>データ貼付!A630</f>
        <v>記録会第4戦</v>
      </c>
      <c r="H632" s="5" t="str">
        <f>データ貼付!B630</f>
        <v>網走</v>
      </c>
      <c r="I632" s="5">
        <f>データ貼付!C630</f>
        <v>43317</v>
      </c>
      <c r="J632" s="5" t="str">
        <f>データ貼付!F630</f>
        <v>中島彩希</v>
      </c>
      <c r="K632" s="5">
        <f>データ貼付!G630</f>
        <v>670</v>
      </c>
      <c r="L632" s="5" t="str">
        <f>データ貼付!H630</f>
        <v>決</v>
      </c>
      <c r="M632" s="5" t="str">
        <f>データ貼付!I630</f>
        <v>北見常呂中</v>
      </c>
      <c r="N632" s="5">
        <f>データ貼付!J630</f>
        <v>2</v>
      </c>
      <c r="O632" s="5">
        <f>データ貼付!K630</f>
        <v>0</v>
      </c>
    </row>
    <row r="633" spans="1:15" x14ac:dyDescent="0.15">
      <c r="A633" s="5">
        <v>630</v>
      </c>
      <c r="B633" s="5" t="str">
        <f t="shared" si="19"/>
        <v>中学男子砲丸投3</v>
      </c>
      <c r="C633" s="5" t="str">
        <f>J633&amp;COUNTIF($J$4:J633,J633)</f>
        <v>長廻湧丞2</v>
      </c>
      <c r="D633" s="5" t="str">
        <f>データ貼付!D631&amp;データ貼付!E631</f>
        <v>中学男子砲丸投</v>
      </c>
      <c r="E633" s="5">
        <f>データ貼付!G631+ROW()/1000000</f>
        <v>1004.000633</v>
      </c>
      <c r="F633" s="5">
        <f t="shared" si="20"/>
        <v>3</v>
      </c>
      <c r="G633" s="5" t="str">
        <f>データ貼付!A631</f>
        <v>全道中学</v>
      </c>
      <c r="H633" s="5" t="str">
        <f>データ貼付!B631</f>
        <v>函館</v>
      </c>
      <c r="I633" s="5">
        <f>データ貼付!C631</f>
        <v>43306</v>
      </c>
      <c r="J633" s="5" t="str">
        <f>データ貼付!F631</f>
        <v>長廻湧丞</v>
      </c>
      <c r="K633" s="5">
        <f>データ貼付!G631</f>
        <v>1004</v>
      </c>
      <c r="L633" s="5" t="str">
        <f>データ貼付!H631</f>
        <v>予</v>
      </c>
      <c r="M633" s="5" t="str">
        <f>データ貼付!I631</f>
        <v>清里中</v>
      </c>
      <c r="N633" s="5">
        <f>データ貼付!J631</f>
        <v>3</v>
      </c>
      <c r="O633" s="5">
        <f>データ貼付!K631</f>
        <v>0</v>
      </c>
    </row>
    <row r="634" spans="1:15" x14ac:dyDescent="0.15">
      <c r="A634" s="5">
        <v>631</v>
      </c>
      <c r="B634" s="5" t="str">
        <f t="shared" si="19"/>
        <v>中学女子砲丸投15</v>
      </c>
      <c r="C634" s="5" t="str">
        <f>J634&amp;COUNTIF($J$4:J634,J634)</f>
        <v>長尾優里愛2</v>
      </c>
      <c r="D634" s="5" t="str">
        <f>データ貼付!D632&amp;データ貼付!E632</f>
        <v>中学女子砲丸投</v>
      </c>
      <c r="E634" s="5">
        <f>データ貼付!G632+ROW()/1000000</f>
        <v>624.00063399999999</v>
      </c>
      <c r="F634" s="5">
        <f t="shared" si="20"/>
        <v>15</v>
      </c>
      <c r="G634" s="5" t="str">
        <f>データ貼付!A632</f>
        <v>記録会第3戦</v>
      </c>
      <c r="H634" s="5" t="str">
        <f>データ貼付!B632</f>
        <v>北見</v>
      </c>
      <c r="I634" s="5">
        <f>データ貼付!C632</f>
        <v>43297</v>
      </c>
      <c r="J634" s="5" t="str">
        <f>データ貼付!F632</f>
        <v>長尾優里愛</v>
      </c>
      <c r="K634" s="5">
        <f>データ貼付!G632</f>
        <v>624</v>
      </c>
      <c r="L634" s="5" t="str">
        <f>データ貼付!H632</f>
        <v>決</v>
      </c>
      <c r="M634" s="5" t="str">
        <f>データ貼付!I632</f>
        <v>大空東藻琴中</v>
      </c>
      <c r="N634" s="5">
        <f>データ貼付!J632</f>
        <v>1</v>
      </c>
      <c r="O634" s="5">
        <f>データ貼付!K632</f>
        <v>0</v>
      </c>
    </row>
    <row r="635" spans="1:15" x14ac:dyDescent="0.15">
      <c r="A635" s="5">
        <v>632</v>
      </c>
      <c r="B635" s="5" t="str">
        <f t="shared" si="19"/>
        <v>中学女子砲丸投3</v>
      </c>
      <c r="C635" s="5" t="str">
        <f>J635&amp;COUNTIF($J$4:J635,J635)</f>
        <v>天野ひかり2</v>
      </c>
      <c r="D635" s="5" t="str">
        <f>データ貼付!D633&amp;データ貼付!E633</f>
        <v>中学女子砲丸投</v>
      </c>
      <c r="E635" s="5">
        <f>データ貼付!G633+ROW()/1000000</f>
        <v>1074.0006350000001</v>
      </c>
      <c r="F635" s="5">
        <f t="shared" si="20"/>
        <v>3</v>
      </c>
      <c r="G635" s="5" t="str">
        <f>データ貼付!A633</f>
        <v>記録会第3戦</v>
      </c>
      <c r="H635" s="5" t="str">
        <f>データ貼付!B633</f>
        <v>北見</v>
      </c>
      <c r="I635" s="5">
        <f>データ貼付!C633</f>
        <v>43297</v>
      </c>
      <c r="J635" s="5" t="str">
        <f>データ貼付!F633</f>
        <v>天野ひかり</v>
      </c>
      <c r="K635" s="5">
        <f>データ貼付!G633</f>
        <v>1074</v>
      </c>
      <c r="L635" s="5" t="str">
        <f>データ貼付!H633</f>
        <v>決</v>
      </c>
      <c r="M635" s="5" t="str">
        <f>データ貼付!I633</f>
        <v>ｵﾎｰﾂｸAC(中学)</v>
      </c>
      <c r="N635" s="5">
        <f>データ貼付!J633</f>
        <v>3</v>
      </c>
      <c r="O635" s="5">
        <f>データ貼付!K633</f>
        <v>0</v>
      </c>
    </row>
    <row r="636" spans="1:15" x14ac:dyDescent="0.15">
      <c r="A636" s="5">
        <v>633</v>
      </c>
      <c r="B636" s="5" t="str">
        <f t="shared" si="19"/>
        <v>中学男子砲丸投45</v>
      </c>
      <c r="C636" s="5" t="str">
        <f>J636&amp;COUNTIF($J$4:J636,J636)</f>
        <v>田中透真1</v>
      </c>
      <c r="D636" s="5" t="str">
        <f>データ貼付!D634&amp;データ貼付!E634</f>
        <v>中学男子砲丸投</v>
      </c>
      <c r="E636" s="5">
        <f>データ貼付!G634+ROW()/1000000</f>
        <v>396.00063599999999</v>
      </c>
      <c r="F636" s="5">
        <f t="shared" si="20"/>
        <v>45</v>
      </c>
      <c r="G636" s="5" t="str">
        <f>データ貼付!A634</f>
        <v>中体連新人</v>
      </c>
      <c r="H636" s="5" t="str">
        <f>データ貼付!B634</f>
        <v>網走</v>
      </c>
      <c r="I636" s="5">
        <f>データ貼付!C634</f>
        <v>43336</v>
      </c>
      <c r="J636" s="5" t="str">
        <f>データ貼付!F634</f>
        <v>田中透真</v>
      </c>
      <c r="K636" s="5">
        <f>データ貼付!G634</f>
        <v>396</v>
      </c>
      <c r="L636" s="5" t="str">
        <f>データ貼付!H634</f>
        <v>決</v>
      </c>
      <c r="M636" s="5" t="str">
        <f>データ貼付!I634</f>
        <v>北見北中</v>
      </c>
      <c r="N636" s="5">
        <f>データ貼付!J634</f>
        <v>1</v>
      </c>
      <c r="O636" s="5">
        <f>データ貼付!K634</f>
        <v>0</v>
      </c>
    </row>
    <row r="637" spans="1:15" x14ac:dyDescent="0.15">
      <c r="A637" s="5">
        <v>634</v>
      </c>
      <c r="B637" s="5" t="str">
        <f t="shared" si="19"/>
        <v>小学男子砲丸投4</v>
      </c>
      <c r="C637" s="5" t="str">
        <f>J637&amp;COUNTIF($J$4:J637,J637)</f>
        <v>田中陽紀2</v>
      </c>
      <c r="D637" s="5" t="str">
        <f>データ貼付!D635&amp;データ貼付!E635</f>
        <v>小学男子砲丸投</v>
      </c>
      <c r="E637" s="5">
        <f>データ貼付!G635+ROW()/1000000</f>
        <v>670.00063699999998</v>
      </c>
      <c r="F637" s="5">
        <f t="shared" si="20"/>
        <v>4</v>
      </c>
      <c r="G637" s="5" t="str">
        <f>データ貼付!A635</f>
        <v>全道小学予選</v>
      </c>
      <c r="H637" s="5" t="str">
        <f>データ貼付!B635</f>
        <v>北見</v>
      </c>
      <c r="I637" s="5">
        <f>データ貼付!C635</f>
        <v>43268</v>
      </c>
      <c r="J637" s="5" t="str">
        <f>データ貼付!F635</f>
        <v>田中陽紀</v>
      </c>
      <c r="K637" s="5">
        <f>データ貼付!G635</f>
        <v>670</v>
      </c>
      <c r="L637" s="5" t="str">
        <f>データ貼付!H635</f>
        <v>決</v>
      </c>
      <c r="M637" s="5" t="str">
        <f>データ貼付!I635</f>
        <v>訓子府陸上少年団</v>
      </c>
      <c r="N637" s="5">
        <f>データ貼付!J635</f>
        <v>6</v>
      </c>
      <c r="O637" s="5">
        <f>データ貼付!K635</f>
        <v>0</v>
      </c>
    </row>
    <row r="638" spans="1:15" x14ac:dyDescent="0.15">
      <c r="A638" s="5">
        <v>635</v>
      </c>
      <c r="B638" s="5" t="str">
        <f t="shared" si="19"/>
        <v>中学男子砲丸投14</v>
      </c>
      <c r="C638" s="5" t="str">
        <f>J638&amp;COUNTIF($J$4:J638,J638)</f>
        <v>渡邉日向2</v>
      </c>
      <c r="D638" s="5" t="str">
        <f>データ貼付!D636&amp;データ貼付!E636</f>
        <v>中学男子砲丸投</v>
      </c>
      <c r="E638" s="5">
        <f>データ貼付!G636+ROW()/1000000</f>
        <v>767.00063799999998</v>
      </c>
      <c r="F638" s="5">
        <f t="shared" si="20"/>
        <v>14</v>
      </c>
      <c r="G638" s="5" t="str">
        <f>データ貼付!A636</f>
        <v>中体連新人</v>
      </c>
      <c r="H638" s="5" t="str">
        <f>データ貼付!B636</f>
        <v>網走</v>
      </c>
      <c r="I638" s="5">
        <f>データ貼付!C636</f>
        <v>43336</v>
      </c>
      <c r="J638" s="5" t="str">
        <f>データ貼付!F636</f>
        <v>渡邉日向</v>
      </c>
      <c r="K638" s="5">
        <f>データ貼付!G636</f>
        <v>767</v>
      </c>
      <c r="L638" s="5" t="str">
        <f>データ貼付!H636</f>
        <v>決</v>
      </c>
      <c r="M638" s="5" t="str">
        <f>データ貼付!I636</f>
        <v>網走第四中</v>
      </c>
      <c r="N638" s="5">
        <f>データ貼付!J636</f>
        <v>1</v>
      </c>
      <c r="O638" s="5">
        <f>データ貼付!K636</f>
        <v>0</v>
      </c>
    </row>
    <row r="639" spans="1:15" x14ac:dyDescent="0.15">
      <c r="A639" s="5">
        <v>636</v>
      </c>
      <c r="B639" s="5" t="str">
        <f t="shared" si="19"/>
        <v>中学女子砲丸投6</v>
      </c>
      <c r="C639" s="5" t="str">
        <f>J639&amp;COUNTIF($J$4:J639,J639)</f>
        <v>唐川捺稀2</v>
      </c>
      <c r="D639" s="5" t="str">
        <f>データ貼付!D637&amp;データ貼付!E637</f>
        <v>中学女子砲丸投</v>
      </c>
      <c r="E639" s="5">
        <f>データ貼付!G637+ROW()/1000000</f>
        <v>886.00063899999998</v>
      </c>
      <c r="F639" s="5">
        <f t="shared" si="20"/>
        <v>6</v>
      </c>
      <c r="G639" s="5" t="str">
        <f>データ貼付!A637</f>
        <v>記録会第4戦</v>
      </c>
      <c r="H639" s="5" t="str">
        <f>データ貼付!B637</f>
        <v>網走</v>
      </c>
      <c r="I639" s="5">
        <f>データ貼付!C637</f>
        <v>43317</v>
      </c>
      <c r="J639" s="5" t="str">
        <f>データ貼付!F637</f>
        <v>唐川捺稀</v>
      </c>
      <c r="K639" s="5">
        <f>データ貼付!G637</f>
        <v>886</v>
      </c>
      <c r="L639" s="5" t="str">
        <f>データ貼付!H637</f>
        <v>決</v>
      </c>
      <c r="M639" s="5" t="str">
        <f>データ貼付!I637</f>
        <v>湧別中</v>
      </c>
      <c r="N639" s="5">
        <f>データ貼付!J637</f>
        <v>2</v>
      </c>
      <c r="O639" s="5">
        <f>データ貼付!K637</f>
        <v>0</v>
      </c>
    </row>
    <row r="640" spans="1:15" x14ac:dyDescent="0.15">
      <c r="A640" s="5">
        <v>637</v>
      </c>
      <c r="B640" s="5" t="str">
        <f t="shared" si="19"/>
        <v>小学女子砲丸投2</v>
      </c>
      <c r="C640" s="5" t="str">
        <f>J640&amp;COUNTIF($J$4:J640,J640)</f>
        <v>藤田琴美1</v>
      </c>
      <c r="D640" s="5" t="str">
        <f>データ貼付!D638&amp;データ貼付!E638</f>
        <v>小学女子砲丸投</v>
      </c>
      <c r="E640" s="5">
        <f>データ貼付!G638+ROW()/1000000</f>
        <v>646.00063999999998</v>
      </c>
      <c r="F640" s="5">
        <f t="shared" si="20"/>
        <v>2</v>
      </c>
      <c r="G640" s="5" t="str">
        <f>データ貼付!A638</f>
        <v>全道小学予選</v>
      </c>
      <c r="H640" s="5" t="str">
        <f>データ貼付!B638</f>
        <v>北見</v>
      </c>
      <c r="I640" s="5">
        <f>データ貼付!C638</f>
        <v>43268</v>
      </c>
      <c r="J640" s="5" t="str">
        <f>データ貼付!F638</f>
        <v>藤田琴美</v>
      </c>
      <c r="K640" s="5">
        <f>データ貼付!G638</f>
        <v>646</v>
      </c>
      <c r="L640" s="5" t="str">
        <f>データ貼付!H638</f>
        <v>決</v>
      </c>
      <c r="M640" s="5" t="str">
        <f>データ貼付!I638</f>
        <v>網走陸上少年団</v>
      </c>
      <c r="N640" s="5">
        <f>データ貼付!J638</f>
        <v>6</v>
      </c>
      <c r="O640" s="5">
        <f>データ貼付!K638</f>
        <v>0</v>
      </c>
    </row>
    <row r="641" spans="1:15" x14ac:dyDescent="0.15">
      <c r="A641" s="5">
        <v>638</v>
      </c>
      <c r="B641" s="5" t="str">
        <f t="shared" si="19"/>
        <v>高校女子砲丸投5</v>
      </c>
      <c r="C641" s="5" t="str">
        <f>J641&amp;COUNTIF($J$4:J641,J641)</f>
        <v>奈良雅3</v>
      </c>
      <c r="D641" s="5" t="str">
        <f>データ貼付!D639&amp;データ貼付!E639</f>
        <v>高校女子砲丸投</v>
      </c>
      <c r="E641" s="5">
        <f>データ貼付!G639+ROW()/1000000</f>
        <v>718.00064099999997</v>
      </c>
      <c r="F641" s="5">
        <f t="shared" si="20"/>
        <v>5</v>
      </c>
      <c r="G641" s="5" t="str">
        <f>データ貼付!A639</f>
        <v>高体連新人</v>
      </c>
      <c r="H641" s="5" t="str">
        <f>データ貼付!B639</f>
        <v>網走</v>
      </c>
      <c r="I641" s="5">
        <f>データ貼付!C639</f>
        <v>43336</v>
      </c>
      <c r="J641" s="5" t="str">
        <f>データ貼付!F639</f>
        <v>奈良雅</v>
      </c>
      <c r="K641" s="5">
        <f>データ貼付!G639</f>
        <v>718</v>
      </c>
      <c r="L641" s="5" t="str">
        <f>データ貼付!H639</f>
        <v>決</v>
      </c>
      <c r="M641" s="5" t="str">
        <f>データ貼付!I639</f>
        <v>北見柏陽髙</v>
      </c>
      <c r="N641" s="5">
        <f>データ貼付!J639</f>
        <v>2</v>
      </c>
      <c r="O641" s="5">
        <f>データ貼付!K639</f>
        <v>0</v>
      </c>
    </row>
    <row r="642" spans="1:15" x14ac:dyDescent="0.15">
      <c r="A642" s="5">
        <v>639</v>
      </c>
      <c r="B642" s="5" t="str">
        <f t="shared" si="19"/>
        <v>中学男子砲丸投9</v>
      </c>
      <c r="C642" s="5" t="str">
        <f>J642&amp;COUNTIF($J$4:J642,J642)</f>
        <v>日笠颯2</v>
      </c>
      <c r="D642" s="5" t="str">
        <f>データ貼付!D640&amp;データ貼付!E640</f>
        <v>中学男子砲丸投</v>
      </c>
      <c r="E642" s="5">
        <f>データ貼付!G640+ROW()/1000000</f>
        <v>890.00064199999997</v>
      </c>
      <c r="F642" s="5">
        <f t="shared" si="20"/>
        <v>9</v>
      </c>
      <c r="G642" s="5" t="str">
        <f>データ貼付!A640</f>
        <v>記録会第3戦</v>
      </c>
      <c r="H642" s="5" t="str">
        <f>データ貼付!B640</f>
        <v>北見</v>
      </c>
      <c r="I642" s="5">
        <f>データ貼付!C640</f>
        <v>43297</v>
      </c>
      <c r="J642" s="5" t="str">
        <f>データ貼付!F640</f>
        <v>日笠颯</v>
      </c>
      <c r="K642" s="5">
        <f>データ貼付!G640</f>
        <v>890</v>
      </c>
      <c r="L642" s="5" t="str">
        <f>データ貼付!H640</f>
        <v>決</v>
      </c>
      <c r="M642" s="5" t="str">
        <f>データ貼付!I640</f>
        <v>斜里中</v>
      </c>
      <c r="N642" s="5">
        <f>データ貼付!J640</f>
        <v>3</v>
      </c>
      <c r="O642" s="5">
        <f>データ貼付!K640</f>
        <v>0</v>
      </c>
    </row>
    <row r="643" spans="1:15" x14ac:dyDescent="0.15">
      <c r="A643" s="5">
        <v>640</v>
      </c>
      <c r="B643" s="5" t="str">
        <f t="shared" si="19"/>
        <v>中学女子砲丸投14</v>
      </c>
      <c r="C643" s="5" t="str">
        <f>J643&amp;COUNTIF($J$4:J643,J643)</f>
        <v>日根優菜2</v>
      </c>
      <c r="D643" s="5" t="str">
        <f>データ貼付!D641&amp;データ貼付!E641</f>
        <v>中学女子砲丸投</v>
      </c>
      <c r="E643" s="5">
        <f>データ貼付!G641+ROW()/1000000</f>
        <v>628.00064299999997</v>
      </c>
      <c r="F643" s="5">
        <f t="shared" si="20"/>
        <v>14</v>
      </c>
      <c r="G643" s="5" t="str">
        <f>データ貼付!A641</f>
        <v>記録会第4戦</v>
      </c>
      <c r="H643" s="5" t="str">
        <f>データ貼付!B641</f>
        <v>網走</v>
      </c>
      <c r="I643" s="5">
        <f>データ貼付!C641</f>
        <v>43317</v>
      </c>
      <c r="J643" s="5" t="str">
        <f>データ貼付!F641</f>
        <v>日根優菜</v>
      </c>
      <c r="K643" s="5">
        <f>データ貼付!G641</f>
        <v>628</v>
      </c>
      <c r="L643" s="5" t="str">
        <f>データ貼付!H641</f>
        <v>決</v>
      </c>
      <c r="M643" s="5" t="str">
        <f>データ貼付!I641</f>
        <v>網走第四中</v>
      </c>
      <c r="N643" s="5">
        <f>データ貼付!J641</f>
        <v>1</v>
      </c>
      <c r="O643" s="5">
        <f>データ貼付!K641</f>
        <v>0</v>
      </c>
    </row>
    <row r="644" spans="1:15" x14ac:dyDescent="0.15">
      <c r="A644" s="5">
        <v>641</v>
      </c>
      <c r="B644" s="5" t="str">
        <f t="shared" si="19"/>
        <v>中学女子砲丸投2</v>
      </c>
      <c r="C644" s="5" t="str">
        <f>J644&amp;COUNTIF($J$4:J644,J644)</f>
        <v>白石光1</v>
      </c>
      <c r="D644" s="5" t="str">
        <f>データ貼付!D642&amp;データ貼付!E642</f>
        <v>中学女子砲丸投</v>
      </c>
      <c r="E644" s="5">
        <f>データ貼付!G642+ROW()/1000000</f>
        <v>1122.000644</v>
      </c>
      <c r="F644" s="5">
        <f t="shared" si="20"/>
        <v>2</v>
      </c>
      <c r="G644" s="5" t="str">
        <f>データ貼付!A642</f>
        <v>中体連新人</v>
      </c>
      <c r="H644" s="5" t="str">
        <f>データ貼付!B642</f>
        <v>網走</v>
      </c>
      <c r="I644" s="5">
        <f>データ貼付!C642</f>
        <v>43336</v>
      </c>
      <c r="J644" s="5" t="str">
        <f>データ貼付!F642</f>
        <v>白石光</v>
      </c>
      <c r="K644" s="5">
        <f>データ貼付!G642</f>
        <v>1122</v>
      </c>
      <c r="L644" s="5" t="str">
        <f>データ貼付!H642</f>
        <v>決</v>
      </c>
      <c r="M644" s="5" t="str">
        <f>データ貼付!I642</f>
        <v>北見光西中</v>
      </c>
      <c r="N644" s="5">
        <f>データ貼付!J642</f>
        <v>2</v>
      </c>
      <c r="O644" s="5">
        <f>データ貼付!K642</f>
        <v>0</v>
      </c>
    </row>
    <row r="645" spans="1:15" x14ac:dyDescent="0.15">
      <c r="A645" s="5">
        <v>642</v>
      </c>
      <c r="B645" s="5" t="str">
        <f t="shared" ref="B645:B708" si="21">D645&amp;F645</f>
        <v>中学女子砲丸投19</v>
      </c>
      <c r="C645" s="5" t="str">
        <f>J645&amp;COUNTIF($J$4:J645,J645)</f>
        <v>畠野美優3</v>
      </c>
      <c r="D645" s="5" t="str">
        <f>データ貼付!D643&amp;データ貼付!E643</f>
        <v>中学女子砲丸投</v>
      </c>
      <c r="E645" s="5">
        <f>データ貼付!G643+ROW()/1000000</f>
        <v>558.00064499999996</v>
      </c>
      <c r="F645" s="5">
        <f t="shared" ref="F645:F708" si="22">SUMPRODUCT(($D$4:$D$999=D645)*($E$4:$E$999&gt;E645))+1</f>
        <v>19</v>
      </c>
      <c r="G645" s="5" t="str">
        <f>データ貼付!A643</f>
        <v>中体連新人</v>
      </c>
      <c r="H645" s="5" t="str">
        <f>データ貼付!B643</f>
        <v>網走</v>
      </c>
      <c r="I645" s="5">
        <f>データ貼付!C643</f>
        <v>43336</v>
      </c>
      <c r="J645" s="5" t="str">
        <f>データ貼付!F643</f>
        <v>畠野美優</v>
      </c>
      <c r="K645" s="5">
        <f>データ貼付!G643</f>
        <v>558</v>
      </c>
      <c r="L645" s="5" t="str">
        <f>データ貼付!H643</f>
        <v>決</v>
      </c>
      <c r="M645" s="5" t="str">
        <f>データ貼付!I643</f>
        <v>北見光西中</v>
      </c>
      <c r="N645" s="5">
        <f>データ貼付!J643</f>
        <v>1</v>
      </c>
      <c r="O645" s="5">
        <f>データ貼付!K643</f>
        <v>0</v>
      </c>
    </row>
    <row r="646" spans="1:15" x14ac:dyDescent="0.15">
      <c r="A646" s="5">
        <v>643</v>
      </c>
      <c r="B646" s="5" t="str">
        <f t="shared" si="21"/>
        <v>小学男子砲丸投2</v>
      </c>
      <c r="C646" s="5" t="str">
        <f>J646&amp;COUNTIF($J$4:J646,J646)</f>
        <v>飯田奏翔2</v>
      </c>
      <c r="D646" s="5" t="str">
        <f>データ貼付!D644&amp;データ貼付!E644</f>
        <v>小学男子砲丸投</v>
      </c>
      <c r="E646" s="5">
        <f>データ貼付!G644+ROW()/1000000</f>
        <v>742.00064599999996</v>
      </c>
      <c r="F646" s="5">
        <f t="shared" si="22"/>
        <v>2</v>
      </c>
      <c r="G646" s="5" t="str">
        <f>データ貼付!A644</f>
        <v>全道小学予選</v>
      </c>
      <c r="H646" s="5" t="str">
        <f>データ貼付!B644</f>
        <v>北見</v>
      </c>
      <c r="I646" s="5">
        <f>データ貼付!C644</f>
        <v>43268</v>
      </c>
      <c r="J646" s="5" t="str">
        <f>データ貼付!F644</f>
        <v>飯田奏翔</v>
      </c>
      <c r="K646" s="5">
        <f>データ貼付!G644</f>
        <v>742</v>
      </c>
      <c r="L646" s="5" t="str">
        <f>データ貼付!H644</f>
        <v>決</v>
      </c>
      <c r="M646" s="5" t="str">
        <f>データ貼付!I644</f>
        <v>訓子府陸上少年団</v>
      </c>
      <c r="N646" s="5">
        <f>データ貼付!J644</f>
        <v>6</v>
      </c>
      <c r="O646" s="5">
        <f>データ貼付!K644</f>
        <v>0</v>
      </c>
    </row>
    <row r="647" spans="1:15" x14ac:dyDescent="0.15">
      <c r="A647" s="5">
        <v>644</v>
      </c>
      <c r="B647" s="5" t="str">
        <f t="shared" si="21"/>
        <v>中学男子砲丸投7</v>
      </c>
      <c r="C647" s="5" t="str">
        <f>J647&amp;COUNTIF($J$4:J647,J647)</f>
        <v>服部拓美1</v>
      </c>
      <c r="D647" s="5" t="str">
        <f>データ貼付!D645&amp;データ貼付!E645</f>
        <v>中学男子砲丸投</v>
      </c>
      <c r="E647" s="5">
        <f>データ貼付!G645+ROW()/1000000</f>
        <v>899.00064699999996</v>
      </c>
      <c r="F647" s="5">
        <f t="shared" si="22"/>
        <v>7</v>
      </c>
      <c r="G647" s="5" t="str">
        <f>データ貼付!A645</f>
        <v>中体連新人</v>
      </c>
      <c r="H647" s="5" t="str">
        <f>データ貼付!B645</f>
        <v>網走</v>
      </c>
      <c r="I647" s="5">
        <f>データ貼付!C645</f>
        <v>43336</v>
      </c>
      <c r="J647" s="5" t="str">
        <f>データ貼付!F645</f>
        <v>服部拓美</v>
      </c>
      <c r="K647" s="5">
        <f>データ貼付!G645</f>
        <v>899</v>
      </c>
      <c r="L647" s="5" t="str">
        <f>データ貼付!H645</f>
        <v>決</v>
      </c>
      <c r="M647" s="5" t="str">
        <f>データ貼付!I645</f>
        <v>北見北光中</v>
      </c>
      <c r="N647" s="5">
        <f>データ貼付!J645</f>
        <v>2</v>
      </c>
      <c r="O647" s="5">
        <f>データ貼付!K645</f>
        <v>0</v>
      </c>
    </row>
    <row r="648" spans="1:15" x14ac:dyDescent="0.15">
      <c r="A648" s="5">
        <v>645</v>
      </c>
      <c r="B648" s="5" t="str">
        <f t="shared" si="21"/>
        <v>中学男子砲丸投42</v>
      </c>
      <c r="C648" s="5" t="str">
        <f>J648&amp;COUNTIF($J$4:J648,J648)</f>
        <v>平佐太一3</v>
      </c>
      <c r="D648" s="5" t="str">
        <f>データ貼付!D646&amp;データ貼付!E646</f>
        <v>中学男子砲丸投</v>
      </c>
      <c r="E648" s="5">
        <f>データ貼付!G646+ROW()/1000000</f>
        <v>463.00064800000001</v>
      </c>
      <c r="F648" s="5">
        <f t="shared" si="22"/>
        <v>42</v>
      </c>
      <c r="G648" s="5" t="str">
        <f>データ貼付!A646</f>
        <v>記録会第4戦</v>
      </c>
      <c r="H648" s="5" t="str">
        <f>データ貼付!B646</f>
        <v>網走</v>
      </c>
      <c r="I648" s="5">
        <f>データ貼付!C646</f>
        <v>43317</v>
      </c>
      <c r="J648" s="5" t="str">
        <f>データ貼付!F646</f>
        <v>平佐太一</v>
      </c>
      <c r="K648" s="5">
        <f>データ貼付!G646</f>
        <v>463</v>
      </c>
      <c r="L648" s="5" t="str">
        <f>データ貼付!H646</f>
        <v>決</v>
      </c>
      <c r="M648" s="5" t="str">
        <f>データ貼付!I646</f>
        <v>網走第三中</v>
      </c>
      <c r="N648" s="5">
        <f>データ貼付!J646</f>
        <v>1</v>
      </c>
      <c r="O648" s="5">
        <f>データ貼付!K646</f>
        <v>0</v>
      </c>
    </row>
    <row r="649" spans="1:15" x14ac:dyDescent="0.15">
      <c r="A649" s="5">
        <v>646</v>
      </c>
      <c r="B649" s="5" t="str">
        <f t="shared" si="21"/>
        <v>中学男子砲丸投34</v>
      </c>
      <c r="C649" s="5" t="str">
        <f>J649&amp;COUNTIF($J$4:J649,J649)</f>
        <v>豊田琉偉2</v>
      </c>
      <c r="D649" s="5" t="str">
        <f>データ貼付!D647&amp;データ貼付!E647</f>
        <v>中学男子砲丸投</v>
      </c>
      <c r="E649" s="5">
        <f>データ貼付!G647+ROW()/1000000</f>
        <v>568.00064899999995</v>
      </c>
      <c r="F649" s="5">
        <f t="shared" si="22"/>
        <v>34</v>
      </c>
      <c r="G649" s="5" t="str">
        <f>データ貼付!A647</f>
        <v>中体連新人</v>
      </c>
      <c r="H649" s="5" t="str">
        <f>データ貼付!B647</f>
        <v>網走</v>
      </c>
      <c r="I649" s="5">
        <f>データ貼付!C647</f>
        <v>43336</v>
      </c>
      <c r="J649" s="5" t="str">
        <f>データ貼付!F647</f>
        <v>豊田琉偉</v>
      </c>
      <c r="K649" s="5">
        <f>データ貼付!G647</f>
        <v>568</v>
      </c>
      <c r="L649" s="5" t="str">
        <f>データ貼付!H647</f>
        <v>決</v>
      </c>
      <c r="M649" s="5" t="str">
        <f>データ貼付!I647</f>
        <v>遠軽中</v>
      </c>
      <c r="N649" s="5">
        <f>データ貼付!J647</f>
        <v>2</v>
      </c>
      <c r="O649" s="5">
        <f>データ貼付!K647</f>
        <v>0</v>
      </c>
    </row>
    <row r="650" spans="1:15" x14ac:dyDescent="0.15">
      <c r="A650" s="5">
        <v>647</v>
      </c>
      <c r="B650" s="5" t="str">
        <f t="shared" si="21"/>
        <v>中学男子砲丸投43</v>
      </c>
      <c r="C650" s="5" t="str">
        <f>J650&amp;COUNTIF($J$4:J650,J650)</f>
        <v>北村隼人2</v>
      </c>
      <c r="D650" s="5" t="str">
        <f>データ貼付!D648&amp;データ貼付!E648</f>
        <v>中学男子砲丸投</v>
      </c>
      <c r="E650" s="5">
        <f>データ貼付!G648+ROW()/1000000</f>
        <v>460.00065000000001</v>
      </c>
      <c r="F650" s="5">
        <f t="shared" si="22"/>
        <v>43</v>
      </c>
      <c r="G650" s="5" t="str">
        <f>データ貼付!A648</f>
        <v>中体連新人</v>
      </c>
      <c r="H650" s="5" t="str">
        <f>データ貼付!B648</f>
        <v>網走</v>
      </c>
      <c r="I650" s="5">
        <f>データ貼付!C648</f>
        <v>43336</v>
      </c>
      <c r="J650" s="5" t="str">
        <f>データ貼付!F648</f>
        <v>北村隼人</v>
      </c>
      <c r="K650" s="5">
        <f>データ貼付!G648</f>
        <v>460</v>
      </c>
      <c r="L650" s="5" t="str">
        <f>データ貼付!H648</f>
        <v>決</v>
      </c>
      <c r="M650" s="5" t="str">
        <f>データ貼付!I648</f>
        <v>北見北光中</v>
      </c>
      <c r="N650" s="5">
        <f>データ貼付!J648</f>
        <v>1</v>
      </c>
      <c r="O650" s="5">
        <f>データ貼付!K648</f>
        <v>0</v>
      </c>
    </row>
    <row r="651" spans="1:15" x14ac:dyDescent="0.15">
      <c r="A651" s="5">
        <v>648</v>
      </c>
      <c r="B651" s="5" t="str">
        <f t="shared" si="21"/>
        <v>一般男子砲丸投1</v>
      </c>
      <c r="C651" s="5" t="str">
        <f>J651&amp;COUNTIF($J$4:J651,J651)</f>
        <v>本間勝人2</v>
      </c>
      <c r="D651" s="5" t="str">
        <f>データ貼付!D649&amp;データ貼付!E649</f>
        <v>一般男子砲丸投</v>
      </c>
      <c r="E651" s="5">
        <f>データ貼付!G649+ROW()/1000000</f>
        <v>1430.0006510000001</v>
      </c>
      <c r="F651" s="5">
        <f t="shared" si="22"/>
        <v>1</v>
      </c>
      <c r="G651" s="5" t="str">
        <f>データ貼付!A649</f>
        <v>北海道選手権</v>
      </c>
      <c r="H651" s="5" t="str">
        <f>データ貼付!B649</f>
        <v>旭川</v>
      </c>
      <c r="I651" s="5">
        <f>データ貼付!C649</f>
        <v>43295</v>
      </c>
      <c r="J651" s="5" t="str">
        <f>データ貼付!F649</f>
        <v>本間勝人</v>
      </c>
      <c r="K651" s="5">
        <f>データ貼付!G649</f>
        <v>1430</v>
      </c>
      <c r="L651" s="5" t="str">
        <f>データ貼付!H649</f>
        <v>決</v>
      </c>
      <c r="M651" s="5" t="str">
        <f>データ貼付!I649</f>
        <v>ｵﾎｰﾂｸAC</v>
      </c>
      <c r="N651" s="5">
        <f>データ貼付!J649</f>
        <v>0</v>
      </c>
      <c r="O651" s="5">
        <f>データ貼付!K649</f>
        <v>0</v>
      </c>
    </row>
    <row r="652" spans="1:15" x14ac:dyDescent="0.15">
      <c r="A652" s="5">
        <v>649</v>
      </c>
      <c r="B652" s="5" t="str">
        <f t="shared" si="21"/>
        <v>中学男子砲丸投38</v>
      </c>
      <c r="C652" s="5" t="str">
        <f>J652&amp;COUNTIF($J$4:J652,J652)</f>
        <v>木内健太郎3</v>
      </c>
      <c r="D652" s="5" t="str">
        <f>データ貼付!D650&amp;データ貼付!E650</f>
        <v>中学男子砲丸投</v>
      </c>
      <c r="E652" s="5">
        <f>データ貼付!G650+ROW()/1000000</f>
        <v>524.00065199999995</v>
      </c>
      <c r="F652" s="5">
        <f t="shared" si="22"/>
        <v>38</v>
      </c>
      <c r="G652" s="5" t="str">
        <f>データ貼付!A650</f>
        <v>中体連新人</v>
      </c>
      <c r="H652" s="5" t="str">
        <f>データ貼付!B650</f>
        <v>網走</v>
      </c>
      <c r="I652" s="5">
        <f>データ貼付!C650</f>
        <v>43336</v>
      </c>
      <c r="J652" s="5" t="str">
        <f>データ貼付!F650</f>
        <v>木内健太郎</v>
      </c>
      <c r="K652" s="5">
        <f>データ貼付!G650</f>
        <v>524</v>
      </c>
      <c r="L652" s="5" t="str">
        <f>データ貼付!H650</f>
        <v>決</v>
      </c>
      <c r="M652" s="5" t="str">
        <f>データ貼付!I650</f>
        <v>遠軽中</v>
      </c>
      <c r="N652" s="5">
        <f>データ貼付!J650</f>
        <v>1</v>
      </c>
      <c r="O652" s="5">
        <f>データ貼付!K650</f>
        <v>0</v>
      </c>
    </row>
    <row r="653" spans="1:15" x14ac:dyDescent="0.15">
      <c r="A653" s="5">
        <v>650</v>
      </c>
      <c r="B653" s="5" t="str">
        <f t="shared" si="21"/>
        <v>高校女子砲丸投2</v>
      </c>
      <c r="C653" s="5" t="str">
        <f>J653&amp;COUNTIF($J$4:J653,J653)</f>
        <v>木幡遥香3</v>
      </c>
      <c r="D653" s="5" t="str">
        <f>データ貼付!D651&amp;データ貼付!E651</f>
        <v>高校女子砲丸投</v>
      </c>
      <c r="E653" s="5">
        <f>データ貼付!G651+ROW()/1000000</f>
        <v>1087.0006530000001</v>
      </c>
      <c r="F653" s="5">
        <f t="shared" si="22"/>
        <v>2</v>
      </c>
      <c r="G653" s="5" t="str">
        <f>データ貼付!A651</f>
        <v>北海道選手権</v>
      </c>
      <c r="H653" s="5" t="str">
        <f>データ貼付!B651</f>
        <v>旭川</v>
      </c>
      <c r="I653" s="5">
        <f>データ貼付!C651</f>
        <v>43295</v>
      </c>
      <c r="J653" s="5" t="str">
        <f>データ貼付!F651</f>
        <v>木幡遥香</v>
      </c>
      <c r="K653" s="5">
        <f>データ貼付!G651</f>
        <v>1087</v>
      </c>
      <c r="L653" s="5" t="str">
        <f>データ貼付!H651</f>
        <v>決</v>
      </c>
      <c r="M653" s="5" t="str">
        <f>データ貼付!I651</f>
        <v>網走南ヶ丘高</v>
      </c>
      <c r="N653" s="5">
        <f>データ貼付!J651</f>
        <v>1</v>
      </c>
      <c r="O653" s="5">
        <f>データ貼付!K651</f>
        <v>0</v>
      </c>
    </row>
    <row r="654" spans="1:15" x14ac:dyDescent="0.15">
      <c r="A654" s="5">
        <v>651</v>
      </c>
      <c r="B654" s="5" t="str">
        <f t="shared" si="21"/>
        <v>中学男子砲丸投30</v>
      </c>
      <c r="C654" s="5" t="str">
        <f>J654&amp;COUNTIF($J$4:J654,J654)</f>
        <v>野口万里3</v>
      </c>
      <c r="D654" s="5" t="str">
        <f>データ貼付!D652&amp;データ貼付!E652</f>
        <v>中学男子砲丸投</v>
      </c>
      <c r="E654" s="5">
        <f>データ貼付!G652+ROW()/1000000</f>
        <v>610.00065400000005</v>
      </c>
      <c r="F654" s="5">
        <f t="shared" si="22"/>
        <v>30</v>
      </c>
      <c r="G654" s="5" t="str">
        <f>データ貼付!A652</f>
        <v>中体連新人</v>
      </c>
      <c r="H654" s="5" t="str">
        <f>データ貼付!B652</f>
        <v>網走</v>
      </c>
      <c r="I654" s="5">
        <f>データ貼付!C652</f>
        <v>43336</v>
      </c>
      <c r="J654" s="5" t="str">
        <f>データ貼付!F652</f>
        <v>野口万里</v>
      </c>
      <c r="K654" s="5">
        <f>データ貼付!G652</f>
        <v>610</v>
      </c>
      <c r="L654" s="5" t="str">
        <f>データ貼付!H652</f>
        <v>決</v>
      </c>
      <c r="M654" s="5" t="str">
        <f>データ貼付!I652</f>
        <v>雄武中</v>
      </c>
      <c r="N654" s="5">
        <f>データ貼付!J652</f>
        <v>2</v>
      </c>
      <c r="O654" s="5">
        <f>データ貼付!K652</f>
        <v>0</v>
      </c>
    </row>
    <row r="655" spans="1:15" x14ac:dyDescent="0.15">
      <c r="A655" s="5">
        <v>652</v>
      </c>
      <c r="B655" s="5" t="str">
        <f t="shared" si="21"/>
        <v>高校男子砲丸投8</v>
      </c>
      <c r="C655" s="5" t="str">
        <f>J655&amp;COUNTIF($J$4:J655,J655)</f>
        <v>野中涼汰2</v>
      </c>
      <c r="D655" s="5" t="str">
        <f>データ貼付!D653&amp;データ貼付!E653</f>
        <v>高校男子砲丸投</v>
      </c>
      <c r="E655" s="5">
        <f>データ貼付!G653+ROW()/1000000</f>
        <v>857.00065500000005</v>
      </c>
      <c r="F655" s="5">
        <f t="shared" si="22"/>
        <v>8</v>
      </c>
      <c r="G655" s="5" t="str">
        <f>データ貼付!A653</f>
        <v>高体連新人</v>
      </c>
      <c r="H655" s="5" t="str">
        <f>データ貼付!B653</f>
        <v>網走</v>
      </c>
      <c r="I655" s="5">
        <f>データ貼付!C653</f>
        <v>43336</v>
      </c>
      <c r="J655" s="5" t="str">
        <f>データ貼付!F653</f>
        <v>野中涼汰</v>
      </c>
      <c r="K655" s="5">
        <f>データ貼付!G653</f>
        <v>857</v>
      </c>
      <c r="L655" s="5" t="str">
        <f>データ貼付!H653</f>
        <v>決</v>
      </c>
      <c r="M655" s="5" t="str">
        <f>データ貼付!I653</f>
        <v>北見柏陽髙</v>
      </c>
      <c r="N655" s="5">
        <f>データ貼付!J653</f>
        <v>2</v>
      </c>
      <c r="O655" s="5">
        <f>データ貼付!K653</f>
        <v>0</v>
      </c>
    </row>
    <row r="656" spans="1:15" x14ac:dyDescent="0.15">
      <c r="A656" s="5">
        <v>653</v>
      </c>
      <c r="B656" s="5" t="str">
        <f t="shared" si="21"/>
        <v>中学男子砲丸投10</v>
      </c>
      <c r="C656" s="5" t="str">
        <f>J656&amp;COUNTIF($J$4:J656,J656)</f>
        <v>野長瀬鉄騎1</v>
      </c>
      <c r="D656" s="5" t="str">
        <f>データ貼付!D654&amp;データ貼付!E654</f>
        <v>中学男子砲丸投</v>
      </c>
      <c r="E656" s="5">
        <f>データ貼付!G654+ROW()/1000000</f>
        <v>822.00065600000005</v>
      </c>
      <c r="F656" s="5">
        <f t="shared" si="22"/>
        <v>10</v>
      </c>
      <c r="G656" s="5" t="str">
        <f>データ貼付!A654</f>
        <v>中体連新人</v>
      </c>
      <c r="H656" s="5" t="str">
        <f>データ貼付!B654</f>
        <v>網走</v>
      </c>
      <c r="I656" s="5">
        <f>データ貼付!C654</f>
        <v>43336</v>
      </c>
      <c r="J656" s="5" t="str">
        <f>データ貼付!F654</f>
        <v>野長瀬鉄騎</v>
      </c>
      <c r="K656" s="5">
        <f>データ貼付!G654</f>
        <v>822</v>
      </c>
      <c r="L656" s="5" t="str">
        <f>データ貼付!H654</f>
        <v>決</v>
      </c>
      <c r="M656" s="5" t="str">
        <f>データ貼付!I654</f>
        <v>北見高栄中</v>
      </c>
      <c r="N656" s="5">
        <f>データ貼付!J654</f>
        <v>1</v>
      </c>
      <c r="O656" s="5">
        <f>データ貼付!K654</f>
        <v>0</v>
      </c>
    </row>
    <row r="657" spans="1:15" x14ac:dyDescent="0.15">
      <c r="A657" s="5">
        <v>654</v>
      </c>
      <c r="B657" s="5" t="str">
        <f t="shared" si="21"/>
        <v>中学男子砲丸投4</v>
      </c>
      <c r="C657" s="5" t="str">
        <f>J657&amp;COUNTIF($J$4:J657,J657)</f>
        <v>鈴木康世2</v>
      </c>
      <c r="D657" s="5" t="str">
        <f>データ貼付!D655&amp;データ貼付!E655</f>
        <v>中学男子砲丸投</v>
      </c>
      <c r="E657" s="5">
        <f>データ貼付!G655+ROW()/1000000</f>
        <v>975.00065700000005</v>
      </c>
      <c r="F657" s="5">
        <f t="shared" si="22"/>
        <v>4</v>
      </c>
      <c r="G657" s="5" t="str">
        <f>データ貼付!A655</f>
        <v>中体連新人</v>
      </c>
      <c r="H657" s="5" t="str">
        <f>データ貼付!B655</f>
        <v>網走</v>
      </c>
      <c r="I657" s="5">
        <f>データ貼付!C655</f>
        <v>43336</v>
      </c>
      <c r="J657" s="5" t="str">
        <f>データ貼付!F655</f>
        <v>鈴木康世</v>
      </c>
      <c r="K657" s="5">
        <f>データ貼付!G655</f>
        <v>975</v>
      </c>
      <c r="L657" s="5" t="str">
        <f>データ貼付!H655</f>
        <v>決</v>
      </c>
      <c r="M657" s="5" t="str">
        <f>データ貼付!I655</f>
        <v>北見高栄中</v>
      </c>
      <c r="N657" s="5">
        <f>データ貼付!J655</f>
        <v>2</v>
      </c>
      <c r="O657" s="5">
        <f>データ貼付!K655</f>
        <v>0</v>
      </c>
    </row>
    <row r="658" spans="1:15" x14ac:dyDescent="0.15">
      <c r="A658" s="5">
        <v>655</v>
      </c>
      <c r="B658" s="5" t="str">
        <f t="shared" si="21"/>
        <v>高校男子砲丸投7</v>
      </c>
      <c r="C658" s="5" t="str">
        <f>J658&amp;COUNTIF($J$4:J658,J658)</f>
        <v>鈴木悠斗1</v>
      </c>
      <c r="D658" s="5" t="str">
        <f>データ貼付!D656&amp;データ貼付!E656</f>
        <v>高校男子砲丸投</v>
      </c>
      <c r="E658" s="5">
        <f>データ貼付!G656+ROW()/1000000</f>
        <v>867.00065800000004</v>
      </c>
      <c r="F658" s="5">
        <f t="shared" si="22"/>
        <v>7</v>
      </c>
      <c r="G658" s="5" t="str">
        <f>データ貼付!A656</f>
        <v>高体連新人</v>
      </c>
      <c r="H658" s="5" t="str">
        <f>データ貼付!B656</f>
        <v>網走</v>
      </c>
      <c r="I658" s="5">
        <f>データ貼付!C656</f>
        <v>43336</v>
      </c>
      <c r="J658" s="5" t="str">
        <f>データ貼付!F656</f>
        <v>鈴木悠斗</v>
      </c>
      <c r="K658" s="5">
        <f>データ貼付!G656</f>
        <v>867</v>
      </c>
      <c r="L658" s="5" t="str">
        <f>データ貼付!H656</f>
        <v>決</v>
      </c>
      <c r="M658" s="5" t="str">
        <f>データ貼付!I656</f>
        <v>北見柏陽髙</v>
      </c>
      <c r="N658" s="5">
        <f>データ貼付!J656</f>
        <v>1</v>
      </c>
      <c r="O658" s="5">
        <f>データ貼付!K656</f>
        <v>0</v>
      </c>
    </row>
    <row r="659" spans="1:15" x14ac:dyDescent="0.15">
      <c r="A659" s="5">
        <v>656</v>
      </c>
      <c r="B659" s="5" t="str">
        <f t="shared" si="21"/>
        <v>中学男子砲丸投41</v>
      </c>
      <c r="C659" s="5" t="str">
        <f>J659&amp;COUNTIF($J$4:J659,J659)</f>
        <v>和田湊2</v>
      </c>
      <c r="D659" s="5" t="str">
        <f>データ貼付!D657&amp;データ貼付!E657</f>
        <v>中学男子砲丸投</v>
      </c>
      <c r="E659" s="5">
        <f>データ貼付!G657+ROW()/1000000</f>
        <v>514.00065900000004</v>
      </c>
      <c r="F659" s="5">
        <f t="shared" si="22"/>
        <v>41</v>
      </c>
      <c r="G659" s="5" t="str">
        <f>データ貼付!A657</f>
        <v>中体連新人</v>
      </c>
      <c r="H659" s="5" t="str">
        <f>データ貼付!B657</f>
        <v>網走</v>
      </c>
      <c r="I659" s="5">
        <f>データ貼付!C657</f>
        <v>43336</v>
      </c>
      <c r="J659" s="5" t="str">
        <f>データ貼付!F657</f>
        <v>和田湊</v>
      </c>
      <c r="K659" s="5">
        <f>データ貼付!G657</f>
        <v>514</v>
      </c>
      <c r="L659" s="5" t="str">
        <f>データ貼付!H657</f>
        <v>決</v>
      </c>
      <c r="M659" s="5" t="str">
        <f>データ貼付!I657</f>
        <v>紋別中</v>
      </c>
      <c r="N659" s="5">
        <f>データ貼付!J657</f>
        <v>1</v>
      </c>
      <c r="O659" s="5">
        <f>データ貼付!K657</f>
        <v>0</v>
      </c>
    </row>
    <row r="660" spans="1:15" x14ac:dyDescent="0.15">
      <c r="A660" s="5">
        <v>657</v>
      </c>
      <c r="B660" s="5" t="str">
        <f t="shared" si="21"/>
        <v>340</v>
      </c>
      <c r="C660" s="5" t="str">
        <f>J660&amp;COUNTIF($J$4:J660,J660)</f>
        <v>01</v>
      </c>
      <c r="D660" s="5" t="str">
        <f>データ貼付!D658&amp;データ貼付!E658</f>
        <v/>
      </c>
      <c r="E660" s="5">
        <f>データ貼付!G658+ROW()/1000000</f>
        <v>6.6E-4</v>
      </c>
      <c r="F660" s="5">
        <f t="shared" si="22"/>
        <v>340</v>
      </c>
      <c r="G660" s="5">
        <f>データ貼付!A658</f>
        <v>0</v>
      </c>
      <c r="H660" s="5">
        <f>データ貼付!B658</f>
        <v>0</v>
      </c>
      <c r="I660" s="5">
        <f>データ貼付!C658</f>
        <v>0</v>
      </c>
      <c r="J660" s="5">
        <f>データ貼付!F658</f>
        <v>0</v>
      </c>
      <c r="K660" s="5">
        <f>データ貼付!G658</f>
        <v>0</v>
      </c>
      <c r="L660" s="5">
        <f>データ貼付!H658</f>
        <v>0</v>
      </c>
      <c r="M660" s="5">
        <f>データ貼付!I658</f>
        <v>0</v>
      </c>
      <c r="N660" s="5">
        <f>データ貼付!J658</f>
        <v>0</v>
      </c>
      <c r="O660" s="5">
        <f>データ貼付!K658</f>
        <v>0</v>
      </c>
    </row>
    <row r="661" spans="1:15" x14ac:dyDescent="0.15">
      <c r="A661" s="5">
        <v>658</v>
      </c>
      <c r="B661" s="5" t="str">
        <f t="shared" si="21"/>
        <v>339</v>
      </c>
      <c r="C661" s="5" t="str">
        <f>J661&amp;COUNTIF($J$4:J661,J661)</f>
        <v>02</v>
      </c>
      <c r="D661" s="5" t="str">
        <f>データ貼付!D659&amp;データ貼付!E659</f>
        <v/>
      </c>
      <c r="E661" s="5">
        <f>データ貼付!G659+ROW()/1000000</f>
        <v>6.6100000000000002E-4</v>
      </c>
      <c r="F661" s="5">
        <f t="shared" si="22"/>
        <v>339</v>
      </c>
      <c r="G661" s="5">
        <f>データ貼付!A659</f>
        <v>0</v>
      </c>
      <c r="H661" s="5">
        <f>データ貼付!B659</f>
        <v>0</v>
      </c>
      <c r="I661" s="5">
        <f>データ貼付!C659</f>
        <v>0</v>
      </c>
      <c r="J661" s="5">
        <f>データ貼付!F659</f>
        <v>0</v>
      </c>
      <c r="K661" s="5">
        <f>データ貼付!G659</f>
        <v>0</v>
      </c>
      <c r="L661" s="5">
        <f>データ貼付!H659</f>
        <v>0</v>
      </c>
      <c r="M661" s="5">
        <f>データ貼付!I659</f>
        <v>0</v>
      </c>
      <c r="N661" s="5">
        <f>データ貼付!J659</f>
        <v>0</v>
      </c>
      <c r="O661" s="5">
        <f>データ貼付!K659</f>
        <v>0</v>
      </c>
    </row>
    <row r="662" spans="1:15" x14ac:dyDescent="0.15">
      <c r="A662" s="5">
        <v>659</v>
      </c>
      <c r="B662" s="5" t="str">
        <f t="shared" si="21"/>
        <v>338</v>
      </c>
      <c r="C662" s="5" t="str">
        <f>J662&amp;COUNTIF($J$4:J662,J662)</f>
        <v>03</v>
      </c>
      <c r="D662" s="5" t="str">
        <f>データ貼付!D660&amp;データ貼付!E660</f>
        <v/>
      </c>
      <c r="E662" s="5">
        <f>データ貼付!G660+ROW()/1000000</f>
        <v>6.6200000000000005E-4</v>
      </c>
      <c r="F662" s="5">
        <f t="shared" si="22"/>
        <v>338</v>
      </c>
      <c r="G662" s="5">
        <f>データ貼付!A660</f>
        <v>0</v>
      </c>
      <c r="H662" s="5">
        <f>データ貼付!B660</f>
        <v>0</v>
      </c>
      <c r="I662" s="5">
        <f>データ貼付!C660</f>
        <v>0</v>
      </c>
      <c r="J662" s="5">
        <f>データ貼付!F660</f>
        <v>0</v>
      </c>
      <c r="K662" s="5">
        <f>データ貼付!G660</f>
        <v>0</v>
      </c>
      <c r="L662" s="5">
        <f>データ貼付!H660</f>
        <v>0</v>
      </c>
      <c r="M662" s="5">
        <f>データ貼付!I660</f>
        <v>0</v>
      </c>
      <c r="N662" s="5">
        <f>データ貼付!J660</f>
        <v>0</v>
      </c>
      <c r="O662" s="5">
        <f>データ貼付!K660</f>
        <v>0</v>
      </c>
    </row>
    <row r="663" spans="1:15" x14ac:dyDescent="0.15">
      <c r="A663" s="5">
        <v>660</v>
      </c>
      <c r="B663" s="5" t="str">
        <f t="shared" si="21"/>
        <v>337</v>
      </c>
      <c r="C663" s="5" t="str">
        <f>J663&amp;COUNTIF($J$4:J663,J663)</f>
        <v>04</v>
      </c>
      <c r="D663" s="5" t="str">
        <f>データ貼付!D661&amp;データ貼付!E661</f>
        <v/>
      </c>
      <c r="E663" s="5">
        <f>データ貼付!G661+ROW()/1000000</f>
        <v>6.6299999999999996E-4</v>
      </c>
      <c r="F663" s="5">
        <f t="shared" si="22"/>
        <v>337</v>
      </c>
      <c r="G663" s="5">
        <f>データ貼付!A661</f>
        <v>0</v>
      </c>
      <c r="H663" s="5">
        <f>データ貼付!B661</f>
        <v>0</v>
      </c>
      <c r="I663" s="5">
        <f>データ貼付!C661</f>
        <v>0</v>
      </c>
      <c r="J663" s="5">
        <f>データ貼付!F661</f>
        <v>0</v>
      </c>
      <c r="K663" s="5">
        <f>データ貼付!G661</f>
        <v>0</v>
      </c>
      <c r="L663" s="5">
        <f>データ貼付!H661</f>
        <v>0</v>
      </c>
      <c r="M663" s="5">
        <f>データ貼付!I661</f>
        <v>0</v>
      </c>
      <c r="N663" s="5">
        <f>データ貼付!J661</f>
        <v>0</v>
      </c>
      <c r="O663" s="5">
        <f>データ貼付!K661</f>
        <v>0</v>
      </c>
    </row>
    <row r="664" spans="1:15" x14ac:dyDescent="0.15">
      <c r="A664" s="5">
        <v>661</v>
      </c>
      <c r="B664" s="5" t="str">
        <f t="shared" si="21"/>
        <v>336</v>
      </c>
      <c r="C664" s="5" t="str">
        <f>J664&amp;COUNTIF($J$4:J664,J664)</f>
        <v>05</v>
      </c>
      <c r="D664" s="5" t="str">
        <f>データ貼付!D662&amp;データ貼付!E662</f>
        <v/>
      </c>
      <c r="E664" s="5">
        <f>データ貼付!G662+ROW()/1000000</f>
        <v>6.6399999999999999E-4</v>
      </c>
      <c r="F664" s="5">
        <f t="shared" si="22"/>
        <v>336</v>
      </c>
      <c r="G664" s="5">
        <f>データ貼付!A662</f>
        <v>0</v>
      </c>
      <c r="H664" s="5">
        <f>データ貼付!B662</f>
        <v>0</v>
      </c>
      <c r="I664" s="5">
        <f>データ貼付!C662</f>
        <v>0</v>
      </c>
      <c r="J664" s="5">
        <f>データ貼付!F662</f>
        <v>0</v>
      </c>
      <c r="K664" s="5">
        <f>データ貼付!G662</f>
        <v>0</v>
      </c>
      <c r="L664" s="5">
        <f>データ貼付!H662</f>
        <v>0</v>
      </c>
      <c r="M664" s="5">
        <f>データ貼付!I662</f>
        <v>0</v>
      </c>
      <c r="N664" s="5">
        <f>データ貼付!J662</f>
        <v>0</v>
      </c>
      <c r="O664" s="5">
        <f>データ貼付!K662</f>
        <v>0</v>
      </c>
    </row>
    <row r="665" spans="1:15" x14ac:dyDescent="0.15">
      <c r="A665" s="5">
        <v>662</v>
      </c>
      <c r="B665" s="5" t="str">
        <f t="shared" si="21"/>
        <v>335</v>
      </c>
      <c r="C665" s="5" t="str">
        <f>J665&amp;COUNTIF($J$4:J665,J665)</f>
        <v>06</v>
      </c>
      <c r="D665" s="5" t="str">
        <f>データ貼付!D663&amp;データ貼付!E663</f>
        <v/>
      </c>
      <c r="E665" s="5">
        <f>データ貼付!G663+ROW()/1000000</f>
        <v>6.6500000000000001E-4</v>
      </c>
      <c r="F665" s="5">
        <f t="shared" si="22"/>
        <v>335</v>
      </c>
      <c r="G665" s="5">
        <f>データ貼付!A663</f>
        <v>0</v>
      </c>
      <c r="H665" s="5">
        <f>データ貼付!B663</f>
        <v>0</v>
      </c>
      <c r="I665" s="5">
        <f>データ貼付!C663</f>
        <v>0</v>
      </c>
      <c r="J665" s="5">
        <f>データ貼付!F663</f>
        <v>0</v>
      </c>
      <c r="K665" s="5">
        <f>データ貼付!G663</f>
        <v>0</v>
      </c>
      <c r="L665" s="5">
        <f>データ貼付!H663</f>
        <v>0</v>
      </c>
      <c r="M665" s="5">
        <f>データ貼付!I663</f>
        <v>0</v>
      </c>
      <c r="N665" s="5">
        <f>データ貼付!J663</f>
        <v>0</v>
      </c>
      <c r="O665" s="5">
        <f>データ貼付!K663</f>
        <v>0</v>
      </c>
    </row>
    <row r="666" spans="1:15" x14ac:dyDescent="0.15">
      <c r="A666" s="5">
        <v>663</v>
      </c>
      <c r="B666" s="5" t="str">
        <f t="shared" si="21"/>
        <v>334</v>
      </c>
      <c r="C666" s="5" t="str">
        <f>J666&amp;COUNTIF($J$4:J666,J666)</f>
        <v>07</v>
      </c>
      <c r="D666" s="5" t="str">
        <f>データ貼付!D664&amp;データ貼付!E664</f>
        <v/>
      </c>
      <c r="E666" s="5">
        <f>データ貼付!G664+ROW()/1000000</f>
        <v>6.6600000000000003E-4</v>
      </c>
      <c r="F666" s="5">
        <f t="shared" si="22"/>
        <v>334</v>
      </c>
      <c r="G666" s="5">
        <f>データ貼付!A664</f>
        <v>0</v>
      </c>
      <c r="H666" s="5">
        <f>データ貼付!B664</f>
        <v>0</v>
      </c>
      <c r="I666" s="5">
        <f>データ貼付!C664</f>
        <v>0</v>
      </c>
      <c r="J666" s="5">
        <f>データ貼付!F664</f>
        <v>0</v>
      </c>
      <c r="K666" s="5">
        <f>データ貼付!G664</f>
        <v>0</v>
      </c>
      <c r="L666" s="5">
        <f>データ貼付!H664</f>
        <v>0</v>
      </c>
      <c r="M666" s="5">
        <f>データ貼付!I664</f>
        <v>0</v>
      </c>
      <c r="N666" s="5">
        <f>データ貼付!J664</f>
        <v>0</v>
      </c>
      <c r="O666" s="5">
        <f>データ貼付!K664</f>
        <v>0</v>
      </c>
    </row>
    <row r="667" spans="1:15" x14ac:dyDescent="0.15">
      <c r="A667" s="5">
        <v>664</v>
      </c>
      <c r="B667" s="5" t="str">
        <f t="shared" si="21"/>
        <v>333</v>
      </c>
      <c r="C667" s="5" t="str">
        <f>J667&amp;COUNTIF($J$4:J667,J667)</f>
        <v>08</v>
      </c>
      <c r="D667" s="5" t="str">
        <f>データ貼付!D665&amp;データ貼付!E665</f>
        <v/>
      </c>
      <c r="E667" s="5">
        <f>データ貼付!G665+ROW()/1000000</f>
        <v>6.6699999999999995E-4</v>
      </c>
      <c r="F667" s="5">
        <f t="shared" si="22"/>
        <v>333</v>
      </c>
      <c r="G667" s="5">
        <f>データ貼付!A665</f>
        <v>0</v>
      </c>
      <c r="H667" s="5">
        <f>データ貼付!B665</f>
        <v>0</v>
      </c>
      <c r="I667" s="5">
        <f>データ貼付!C665</f>
        <v>0</v>
      </c>
      <c r="J667" s="5">
        <f>データ貼付!F665</f>
        <v>0</v>
      </c>
      <c r="K667" s="5">
        <f>データ貼付!G665</f>
        <v>0</v>
      </c>
      <c r="L667" s="5">
        <f>データ貼付!H665</f>
        <v>0</v>
      </c>
      <c r="M667" s="5">
        <f>データ貼付!I665</f>
        <v>0</v>
      </c>
      <c r="N667" s="5">
        <f>データ貼付!J665</f>
        <v>0</v>
      </c>
      <c r="O667" s="5">
        <f>データ貼付!K665</f>
        <v>0</v>
      </c>
    </row>
    <row r="668" spans="1:15" x14ac:dyDescent="0.15">
      <c r="A668" s="5">
        <v>665</v>
      </c>
      <c r="B668" s="5" t="str">
        <f t="shared" si="21"/>
        <v>332</v>
      </c>
      <c r="C668" s="5" t="str">
        <f>J668&amp;COUNTIF($J$4:J668,J668)</f>
        <v>09</v>
      </c>
      <c r="D668" s="5" t="str">
        <f>データ貼付!D666&amp;データ貼付!E666</f>
        <v/>
      </c>
      <c r="E668" s="5">
        <f>データ貼付!G666+ROW()/1000000</f>
        <v>6.6799999999999997E-4</v>
      </c>
      <c r="F668" s="5">
        <f t="shared" si="22"/>
        <v>332</v>
      </c>
      <c r="G668" s="5">
        <f>データ貼付!A666</f>
        <v>0</v>
      </c>
      <c r="H668" s="5">
        <f>データ貼付!B666</f>
        <v>0</v>
      </c>
      <c r="I668" s="5">
        <f>データ貼付!C666</f>
        <v>0</v>
      </c>
      <c r="J668" s="5">
        <f>データ貼付!F666</f>
        <v>0</v>
      </c>
      <c r="K668" s="5">
        <f>データ貼付!G666</f>
        <v>0</v>
      </c>
      <c r="L668" s="5">
        <f>データ貼付!H666</f>
        <v>0</v>
      </c>
      <c r="M668" s="5">
        <f>データ貼付!I666</f>
        <v>0</v>
      </c>
      <c r="N668" s="5">
        <f>データ貼付!J666</f>
        <v>0</v>
      </c>
      <c r="O668" s="5">
        <f>データ貼付!K666</f>
        <v>0</v>
      </c>
    </row>
    <row r="669" spans="1:15" x14ac:dyDescent="0.15">
      <c r="A669" s="5">
        <v>666</v>
      </c>
      <c r="B669" s="5" t="str">
        <f t="shared" si="21"/>
        <v>331</v>
      </c>
      <c r="C669" s="5" t="str">
        <f>J669&amp;COUNTIF($J$4:J669,J669)</f>
        <v>010</v>
      </c>
      <c r="D669" s="5" t="str">
        <f>データ貼付!D667&amp;データ貼付!E667</f>
        <v/>
      </c>
      <c r="E669" s="5">
        <f>データ貼付!G667+ROW()/1000000</f>
        <v>6.69E-4</v>
      </c>
      <c r="F669" s="5">
        <f t="shared" si="22"/>
        <v>331</v>
      </c>
      <c r="G669" s="5">
        <f>データ貼付!A667</f>
        <v>0</v>
      </c>
      <c r="H669" s="5">
        <f>データ貼付!B667</f>
        <v>0</v>
      </c>
      <c r="I669" s="5">
        <f>データ貼付!C667</f>
        <v>0</v>
      </c>
      <c r="J669" s="5">
        <f>データ貼付!F667</f>
        <v>0</v>
      </c>
      <c r="K669" s="5">
        <f>データ貼付!G667</f>
        <v>0</v>
      </c>
      <c r="L669" s="5">
        <f>データ貼付!H667</f>
        <v>0</v>
      </c>
      <c r="M669" s="5">
        <f>データ貼付!I667</f>
        <v>0</v>
      </c>
      <c r="N669" s="5">
        <f>データ貼付!J667</f>
        <v>0</v>
      </c>
      <c r="O669" s="5">
        <f>データ貼付!K667</f>
        <v>0</v>
      </c>
    </row>
    <row r="670" spans="1:15" x14ac:dyDescent="0.15">
      <c r="A670" s="5">
        <v>667</v>
      </c>
      <c r="B670" s="5" t="str">
        <f t="shared" si="21"/>
        <v>330</v>
      </c>
      <c r="C670" s="5" t="str">
        <f>J670&amp;COUNTIF($J$4:J670,J670)</f>
        <v>011</v>
      </c>
      <c r="D670" s="5" t="str">
        <f>データ貼付!D668&amp;データ貼付!E668</f>
        <v/>
      </c>
      <c r="E670" s="5">
        <f>データ貼付!G668+ROW()/1000000</f>
        <v>6.7000000000000002E-4</v>
      </c>
      <c r="F670" s="5">
        <f t="shared" si="22"/>
        <v>330</v>
      </c>
      <c r="G670" s="5">
        <f>データ貼付!A668</f>
        <v>0</v>
      </c>
      <c r="H670" s="5">
        <f>データ貼付!B668</f>
        <v>0</v>
      </c>
      <c r="I670" s="5">
        <f>データ貼付!C668</f>
        <v>0</v>
      </c>
      <c r="J670" s="5">
        <f>データ貼付!F668</f>
        <v>0</v>
      </c>
      <c r="K670" s="5">
        <f>データ貼付!G668</f>
        <v>0</v>
      </c>
      <c r="L670" s="5">
        <f>データ貼付!H668</f>
        <v>0</v>
      </c>
      <c r="M670" s="5">
        <f>データ貼付!I668</f>
        <v>0</v>
      </c>
      <c r="N670" s="5">
        <f>データ貼付!J668</f>
        <v>0</v>
      </c>
      <c r="O670" s="5">
        <f>データ貼付!K668</f>
        <v>0</v>
      </c>
    </row>
    <row r="671" spans="1:15" x14ac:dyDescent="0.15">
      <c r="A671" s="5">
        <v>668</v>
      </c>
      <c r="B671" s="5" t="str">
        <f t="shared" si="21"/>
        <v>329</v>
      </c>
      <c r="C671" s="5" t="str">
        <f>J671&amp;COUNTIF($J$4:J671,J671)</f>
        <v>012</v>
      </c>
      <c r="D671" s="5" t="str">
        <f>データ貼付!D669&amp;データ貼付!E669</f>
        <v/>
      </c>
      <c r="E671" s="5">
        <f>データ貼付!G669+ROW()/1000000</f>
        <v>6.7100000000000005E-4</v>
      </c>
      <c r="F671" s="5">
        <f t="shared" si="22"/>
        <v>329</v>
      </c>
      <c r="G671" s="5">
        <f>データ貼付!A669</f>
        <v>0</v>
      </c>
      <c r="H671" s="5">
        <f>データ貼付!B669</f>
        <v>0</v>
      </c>
      <c r="I671" s="5">
        <f>データ貼付!C669</f>
        <v>0</v>
      </c>
      <c r="J671" s="5">
        <f>データ貼付!F669</f>
        <v>0</v>
      </c>
      <c r="K671" s="5">
        <f>データ貼付!G669</f>
        <v>0</v>
      </c>
      <c r="L671" s="5">
        <f>データ貼付!H669</f>
        <v>0</v>
      </c>
      <c r="M671" s="5">
        <f>データ貼付!I669</f>
        <v>0</v>
      </c>
      <c r="N671" s="5">
        <f>データ貼付!J669</f>
        <v>0</v>
      </c>
      <c r="O671" s="5">
        <f>データ貼付!K669</f>
        <v>0</v>
      </c>
    </row>
    <row r="672" spans="1:15" x14ac:dyDescent="0.15">
      <c r="A672" s="5">
        <v>669</v>
      </c>
      <c r="B672" s="5" t="str">
        <f t="shared" si="21"/>
        <v>328</v>
      </c>
      <c r="C672" s="5" t="str">
        <f>J672&amp;COUNTIF($J$4:J672,J672)</f>
        <v>013</v>
      </c>
      <c r="D672" s="5" t="str">
        <f>データ貼付!D670&amp;データ貼付!E670</f>
        <v/>
      </c>
      <c r="E672" s="5">
        <f>データ貼付!G670+ROW()/1000000</f>
        <v>6.7199999999999996E-4</v>
      </c>
      <c r="F672" s="5">
        <f t="shared" si="22"/>
        <v>328</v>
      </c>
      <c r="G672" s="5">
        <f>データ貼付!A670</f>
        <v>0</v>
      </c>
      <c r="H672" s="5">
        <f>データ貼付!B670</f>
        <v>0</v>
      </c>
      <c r="I672" s="5">
        <f>データ貼付!C670</f>
        <v>0</v>
      </c>
      <c r="J672" s="5">
        <f>データ貼付!F670</f>
        <v>0</v>
      </c>
      <c r="K672" s="5">
        <f>データ貼付!G670</f>
        <v>0</v>
      </c>
      <c r="L672" s="5">
        <f>データ貼付!H670</f>
        <v>0</v>
      </c>
      <c r="M672" s="5">
        <f>データ貼付!I670</f>
        <v>0</v>
      </c>
      <c r="N672" s="5">
        <f>データ貼付!J670</f>
        <v>0</v>
      </c>
      <c r="O672" s="5">
        <f>データ貼付!K670</f>
        <v>0</v>
      </c>
    </row>
    <row r="673" spans="1:15" x14ac:dyDescent="0.15">
      <c r="A673" s="5">
        <v>670</v>
      </c>
      <c r="B673" s="5" t="str">
        <f t="shared" si="21"/>
        <v>327</v>
      </c>
      <c r="C673" s="5" t="str">
        <f>J673&amp;COUNTIF($J$4:J673,J673)</f>
        <v>014</v>
      </c>
      <c r="D673" s="5" t="str">
        <f>データ貼付!D671&amp;データ貼付!E671</f>
        <v/>
      </c>
      <c r="E673" s="5">
        <f>データ貼付!G671+ROW()/1000000</f>
        <v>6.7299999999999999E-4</v>
      </c>
      <c r="F673" s="5">
        <f t="shared" si="22"/>
        <v>327</v>
      </c>
      <c r="G673" s="5">
        <f>データ貼付!A671</f>
        <v>0</v>
      </c>
      <c r="H673" s="5">
        <f>データ貼付!B671</f>
        <v>0</v>
      </c>
      <c r="I673" s="5">
        <f>データ貼付!C671</f>
        <v>0</v>
      </c>
      <c r="J673" s="5">
        <f>データ貼付!F671</f>
        <v>0</v>
      </c>
      <c r="K673" s="5">
        <f>データ貼付!G671</f>
        <v>0</v>
      </c>
      <c r="L673" s="5">
        <f>データ貼付!H671</f>
        <v>0</v>
      </c>
      <c r="M673" s="5">
        <f>データ貼付!I671</f>
        <v>0</v>
      </c>
      <c r="N673" s="5">
        <f>データ貼付!J671</f>
        <v>0</v>
      </c>
      <c r="O673" s="5">
        <f>データ貼付!K671</f>
        <v>0</v>
      </c>
    </row>
    <row r="674" spans="1:15" x14ac:dyDescent="0.15">
      <c r="A674" s="5">
        <v>671</v>
      </c>
      <c r="B674" s="5" t="str">
        <f t="shared" si="21"/>
        <v>326</v>
      </c>
      <c r="C674" s="5" t="str">
        <f>J674&amp;COUNTIF($J$4:J674,J674)</f>
        <v>015</v>
      </c>
      <c r="D674" s="5" t="str">
        <f>データ貼付!D672&amp;データ貼付!E672</f>
        <v/>
      </c>
      <c r="E674" s="5">
        <f>データ貼付!G672+ROW()/1000000</f>
        <v>6.7400000000000001E-4</v>
      </c>
      <c r="F674" s="5">
        <f t="shared" si="22"/>
        <v>326</v>
      </c>
      <c r="G674" s="5">
        <f>データ貼付!A672</f>
        <v>0</v>
      </c>
      <c r="H674" s="5">
        <f>データ貼付!B672</f>
        <v>0</v>
      </c>
      <c r="I674" s="5">
        <f>データ貼付!C672</f>
        <v>0</v>
      </c>
      <c r="J674" s="5">
        <f>データ貼付!F672</f>
        <v>0</v>
      </c>
      <c r="K674" s="5">
        <f>データ貼付!G672</f>
        <v>0</v>
      </c>
      <c r="L674" s="5">
        <f>データ貼付!H672</f>
        <v>0</v>
      </c>
      <c r="M674" s="5">
        <f>データ貼付!I672</f>
        <v>0</v>
      </c>
      <c r="N674" s="5">
        <f>データ貼付!J672</f>
        <v>0</v>
      </c>
      <c r="O674" s="5">
        <f>データ貼付!K672</f>
        <v>0</v>
      </c>
    </row>
    <row r="675" spans="1:15" x14ac:dyDescent="0.15">
      <c r="A675" s="5">
        <v>672</v>
      </c>
      <c r="B675" s="5" t="str">
        <f t="shared" si="21"/>
        <v>325</v>
      </c>
      <c r="C675" s="5" t="str">
        <f>J675&amp;COUNTIF($J$4:J675,J675)</f>
        <v>016</v>
      </c>
      <c r="D675" s="5" t="str">
        <f>データ貼付!D673&amp;データ貼付!E673</f>
        <v/>
      </c>
      <c r="E675" s="5">
        <f>データ貼付!G673+ROW()/1000000</f>
        <v>6.7500000000000004E-4</v>
      </c>
      <c r="F675" s="5">
        <f t="shared" si="22"/>
        <v>325</v>
      </c>
      <c r="G675" s="5">
        <f>データ貼付!A673</f>
        <v>0</v>
      </c>
      <c r="H675" s="5">
        <f>データ貼付!B673</f>
        <v>0</v>
      </c>
      <c r="I675" s="5">
        <f>データ貼付!C673</f>
        <v>0</v>
      </c>
      <c r="J675" s="5">
        <f>データ貼付!F673</f>
        <v>0</v>
      </c>
      <c r="K675" s="5">
        <f>データ貼付!G673</f>
        <v>0</v>
      </c>
      <c r="L675" s="5">
        <f>データ貼付!H673</f>
        <v>0</v>
      </c>
      <c r="M675" s="5">
        <f>データ貼付!I673</f>
        <v>0</v>
      </c>
      <c r="N675" s="5">
        <f>データ貼付!J673</f>
        <v>0</v>
      </c>
      <c r="O675" s="5">
        <f>データ貼付!K673</f>
        <v>0</v>
      </c>
    </row>
    <row r="676" spans="1:15" x14ac:dyDescent="0.15">
      <c r="A676" s="5">
        <v>673</v>
      </c>
      <c r="B676" s="5" t="str">
        <f t="shared" si="21"/>
        <v>324</v>
      </c>
      <c r="C676" s="5" t="str">
        <f>J676&amp;COUNTIF($J$4:J676,J676)</f>
        <v>017</v>
      </c>
      <c r="D676" s="5" t="str">
        <f>データ貼付!D674&amp;データ貼付!E674</f>
        <v/>
      </c>
      <c r="E676" s="5">
        <f>データ貼付!G674+ROW()/1000000</f>
        <v>6.7599999999999995E-4</v>
      </c>
      <c r="F676" s="5">
        <f t="shared" si="22"/>
        <v>324</v>
      </c>
      <c r="G676" s="5">
        <f>データ貼付!A674</f>
        <v>0</v>
      </c>
      <c r="H676" s="5">
        <f>データ貼付!B674</f>
        <v>0</v>
      </c>
      <c r="I676" s="5">
        <f>データ貼付!C674</f>
        <v>0</v>
      </c>
      <c r="J676" s="5">
        <f>データ貼付!F674</f>
        <v>0</v>
      </c>
      <c r="K676" s="5">
        <f>データ貼付!G674</f>
        <v>0</v>
      </c>
      <c r="L676" s="5">
        <f>データ貼付!H674</f>
        <v>0</v>
      </c>
      <c r="M676" s="5">
        <f>データ貼付!I674</f>
        <v>0</v>
      </c>
      <c r="N676" s="5">
        <f>データ貼付!J674</f>
        <v>0</v>
      </c>
      <c r="O676" s="5">
        <f>データ貼付!K674</f>
        <v>0</v>
      </c>
    </row>
    <row r="677" spans="1:15" x14ac:dyDescent="0.15">
      <c r="A677" s="5">
        <v>674</v>
      </c>
      <c r="B677" s="5" t="str">
        <f t="shared" si="21"/>
        <v>323</v>
      </c>
      <c r="C677" s="5" t="str">
        <f>J677&amp;COUNTIF($J$4:J677,J677)</f>
        <v>018</v>
      </c>
      <c r="D677" s="5" t="str">
        <f>データ貼付!D675&amp;データ貼付!E675</f>
        <v/>
      </c>
      <c r="E677" s="5">
        <f>データ貼付!G675+ROW()/1000000</f>
        <v>6.7699999999999998E-4</v>
      </c>
      <c r="F677" s="5">
        <f t="shared" si="22"/>
        <v>323</v>
      </c>
      <c r="G677" s="5">
        <f>データ貼付!A675</f>
        <v>0</v>
      </c>
      <c r="H677" s="5">
        <f>データ貼付!B675</f>
        <v>0</v>
      </c>
      <c r="I677" s="5">
        <f>データ貼付!C675</f>
        <v>0</v>
      </c>
      <c r="J677" s="5">
        <f>データ貼付!F675</f>
        <v>0</v>
      </c>
      <c r="K677" s="5">
        <f>データ貼付!G675</f>
        <v>0</v>
      </c>
      <c r="L677" s="5">
        <f>データ貼付!H675</f>
        <v>0</v>
      </c>
      <c r="M677" s="5">
        <f>データ貼付!I675</f>
        <v>0</v>
      </c>
      <c r="N677" s="5">
        <f>データ貼付!J675</f>
        <v>0</v>
      </c>
      <c r="O677" s="5">
        <f>データ貼付!K675</f>
        <v>0</v>
      </c>
    </row>
    <row r="678" spans="1:15" x14ac:dyDescent="0.15">
      <c r="A678" s="5">
        <v>675</v>
      </c>
      <c r="B678" s="5" t="str">
        <f t="shared" si="21"/>
        <v>322</v>
      </c>
      <c r="C678" s="5" t="str">
        <f>J678&amp;COUNTIF($J$4:J678,J678)</f>
        <v>019</v>
      </c>
      <c r="D678" s="5" t="str">
        <f>データ貼付!D676&amp;データ貼付!E676</f>
        <v/>
      </c>
      <c r="E678" s="5">
        <f>データ貼付!G676+ROW()/1000000</f>
        <v>6.78E-4</v>
      </c>
      <c r="F678" s="5">
        <f t="shared" si="22"/>
        <v>322</v>
      </c>
      <c r="G678" s="5">
        <f>データ貼付!A676</f>
        <v>0</v>
      </c>
      <c r="H678" s="5">
        <f>データ貼付!B676</f>
        <v>0</v>
      </c>
      <c r="I678" s="5">
        <f>データ貼付!C676</f>
        <v>0</v>
      </c>
      <c r="J678" s="5">
        <f>データ貼付!F676</f>
        <v>0</v>
      </c>
      <c r="K678" s="5">
        <f>データ貼付!G676</f>
        <v>0</v>
      </c>
      <c r="L678" s="5">
        <f>データ貼付!H676</f>
        <v>0</v>
      </c>
      <c r="M678" s="5">
        <f>データ貼付!I676</f>
        <v>0</v>
      </c>
      <c r="N678" s="5">
        <f>データ貼付!J676</f>
        <v>0</v>
      </c>
      <c r="O678" s="5">
        <f>データ貼付!K676</f>
        <v>0</v>
      </c>
    </row>
    <row r="679" spans="1:15" x14ac:dyDescent="0.15">
      <c r="A679" s="5">
        <v>676</v>
      </c>
      <c r="B679" s="5" t="str">
        <f t="shared" si="21"/>
        <v>321</v>
      </c>
      <c r="C679" s="5" t="str">
        <f>J679&amp;COUNTIF($J$4:J679,J679)</f>
        <v>020</v>
      </c>
      <c r="D679" s="5" t="str">
        <f>データ貼付!D677&amp;データ貼付!E677</f>
        <v/>
      </c>
      <c r="E679" s="5">
        <f>データ貼付!G677+ROW()/1000000</f>
        <v>6.7900000000000002E-4</v>
      </c>
      <c r="F679" s="5">
        <f t="shared" si="22"/>
        <v>321</v>
      </c>
      <c r="G679" s="5">
        <f>データ貼付!A677</f>
        <v>0</v>
      </c>
      <c r="H679" s="5">
        <f>データ貼付!B677</f>
        <v>0</v>
      </c>
      <c r="I679" s="5">
        <f>データ貼付!C677</f>
        <v>0</v>
      </c>
      <c r="J679" s="5">
        <f>データ貼付!F677</f>
        <v>0</v>
      </c>
      <c r="K679" s="5">
        <f>データ貼付!G677</f>
        <v>0</v>
      </c>
      <c r="L679" s="5">
        <f>データ貼付!H677</f>
        <v>0</v>
      </c>
      <c r="M679" s="5">
        <f>データ貼付!I677</f>
        <v>0</v>
      </c>
      <c r="N679" s="5">
        <f>データ貼付!J677</f>
        <v>0</v>
      </c>
      <c r="O679" s="5">
        <f>データ貼付!K677</f>
        <v>0</v>
      </c>
    </row>
    <row r="680" spans="1:15" x14ac:dyDescent="0.15">
      <c r="A680" s="5">
        <v>677</v>
      </c>
      <c r="B680" s="5" t="str">
        <f t="shared" si="21"/>
        <v>320</v>
      </c>
      <c r="C680" s="5" t="str">
        <f>J680&amp;COUNTIF($J$4:J680,J680)</f>
        <v>021</v>
      </c>
      <c r="D680" s="5" t="str">
        <f>データ貼付!D678&amp;データ貼付!E678</f>
        <v/>
      </c>
      <c r="E680" s="5">
        <f>データ貼付!G678+ROW()/1000000</f>
        <v>6.8000000000000005E-4</v>
      </c>
      <c r="F680" s="5">
        <f t="shared" si="22"/>
        <v>320</v>
      </c>
      <c r="G680" s="5">
        <f>データ貼付!A678</f>
        <v>0</v>
      </c>
      <c r="H680" s="5">
        <f>データ貼付!B678</f>
        <v>0</v>
      </c>
      <c r="I680" s="5">
        <f>データ貼付!C678</f>
        <v>0</v>
      </c>
      <c r="J680" s="5">
        <f>データ貼付!F678</f>
        <v>0</v>
      </c>
      <c r="K680" s="5">
        <f>データ貼付!G678</f>
        <v>0</v>
      </c>
      <c r="L680" s="5">
        <f>データ貼付!H678</f>
        <v>0</v>
      </c>
      <c r="M680" s="5">
        <f>データ貼付!I678</f>
        <v>0</v>
      </c>
      <c r="N680" s="5">
        <f>データ貼付!J678</f>
        <v>0</v>
      </c>
      <c r="O680" s="5">
        <f>データ貼付!K678</f>
        <v>0</v>
      </c>
    </row>
    <row r="681" spans="1:15" x14ac:dyDescent="0.15">
      <c r="A681" s="5">
        <v>678</v>
      </c>
      <c r="B681" s="5" t="str">
        <f t="shared" si="21"/>
        <v>319</v>
      </c>
      <c r="C681" s="5" t="str">
        <f>J681&amp;COUNTIF($J$4:J681,J681)</f>
        <v>022</v>
      </c>
      <c r="D681" s="5" t="str">
        <f>データ貼付!D679&amp;データ貼付!E679</f>
        <v/>
      </c>
      <c r="E681" s="5">
        <f>データ貼付!G679+ROW()/1000000</f>
        <v>6.8099999999999996E-4</v>
      </c>
      <c r="F681" s="5">
        <f t="shared" si="22"/>
        <v>319</v>
      </c>
      <c r="G681" s="5">
        <f>データ貼付!A679</f>
        <v>0</v>
      </c>
      <c r="H681" s="5">
        <f>データ貼付!B679</f>
        <v>0</v>
      </c>
      <c r="I681" s="5">
        <f>データ貼付!C679</f>
        <v>0</v>
      </c>
      <c r="J681" s="5">
        <f>データ貼付!F679</f>
        <v>0</v>
      </c>
      <c r="K681" s="5">
        <f>データ貼付!G679</f>
        <v>0</v>
      </c>
      <c r="L681" s="5">
        <f>データ貼付!H679</f>
        <v>0</v>
      </c>
      <c r="M681" s="5">
        <f>データ貼付!I679</f>
        <v>0</v>
      </c>
      <c r="N681" s="5">
        <f>データ貼付!J679</f>
        <v>0</v>
      </c>
      <c r="O681" s="5">
        <f>データ貼付!K679</f>
        <v>0</v>
      </c>
    </row>
    <row r="682" spans="1:15" x14ac:dyDescent="0.15">
      <c r="A682" s="5">
        <v>679</v>
      </c>
      <c r="B682" s="5" t="str">
        <f t="shared" si="21"/>
        <v>318</v>
      </c>
      <c r="C682" s="5" t="str">
        <f>J682&amp;COUNTIF($J$4:J682,J682)</f>
        <v>023</v>
      </c>
      <c r="D682" s="5" t="str">
        <f>データ貼付!D680&amp;データ貼付!E680</f>
        <v/>
      </c>
      <c r="E682" s="5">
        <f>データ貼付!G680+ROW()/1000000</f>
        <v>6.8199999999999999E-4</v>
      </c>
      <c r="F682" s="5">
        <f t="shared" si="22"/>
        <v>318</v>
      </c>
      <c r="G682" s="5">
        <f>データ貼付!A680</f>
        <v>0</v>
      </c>
      <c r="H682" s="5">
        <f>データ貼付!B680</f>
        <v>0</v>
      </c>
      <c r="I682" s="5">
        <f>データ貼付!C680</f>
        <v>0</v>
      </c>
      <c r="J682" s="5">
        <f>データ貼付!F680</f>
        <v>0</v>
      </c>
      <c r="K682" s="5">
        <f>データ貼付!G680</f>
        <v>0</v>
      </c>
      <c r="L682" s="5">
        <f>データ貼付!H680</f>
        <v>0</v>
      </c>
      <c r="M682" s="5">
        <f>データ貼付!I680</f>
        <v>0</v>
      </c>
      <c r="N682" s="5">
        <f>データ貼付!J680</f>
        <v>0</v>
      </c>
      <c r="O682" s="5">
        <f>データ貼付!K680</f>
        <v>0</v>
      </c>
    </row>
    <row r="683" spans="1:15" x14ac:dyDescent="0.15">
      <c r="A683" s="5">
        <v>680</v>
      </c>
      <c r="B683" s="5" t="str">
        <f t="shared" si="21"/>
        <v>317</v>
      </c>
      <c r="C683" s="5" t="str">
        <f>J683&amp;COUNTIF($J$4:J683,J683)</f>
        <v>024</v>
      </c>
      <c r="D683" s="5" t="str">
        <f>データ貼付!D681&amp;データ貼付!E681</f>
        <v/>
      </c>
      <c r="E683" s="5">
        <f>データ貼付!G681+ROW()/1000000</f>
        <v>6.8300000000000001E-4</v>
      </c>
      <c r="F683" s="5">
        <f t="shared" si="22"/>
        <v>317</v>
      </c>
      <c r="G683" s="5">
        <f>データ貼付!A681</f>
        <v>0</v>
      </c>
      <c r="H683" s="5">
        <f>データ貼付!B681</f>
        <v>0</v>
      </c>
      <c r="I683" s="5">
        <f>データ貼付!C681</f>
        <v>0</v>
      </c>
      <c r="J683" s="5">
        <f>データ貼付!F681</f>
        <v>0</v>
      </c>
      <c r="K683" s="5">
        <f>データ貼付!G681</f>
        <v>0</v>
      </c>
      <c r="L683" s="5">
        <f>データ貼付!H681</f>
        <v>0</v>
      </c>
      <c r="M683" s="5">
        <f>データ貼付!I681</f>
        <v>0</v>
      </c>
      <c r="N683" s="5">
        <f>データ貼付!J681</f>
        <v>0</v>
      </c>
      <c r="O683" s="5">
        <f>データ貼付!K681</f>
        <v>0</v>
      </c>
    </row>
    <row r="684" spans="1:15" x14ac:dyDescent="0.15">
      <c r="A684" s="5">
        <v>681</v>
      </c>
      <c r="B684" s="5" t="str">
        <f t="shared" si="21"/>
        <v>316</v>
      </c>
      <c r="C684" s="5" t="str">
        <f>J684&amp;COUNTIF($J$4:J684,J684)</f>
        <v>025</v>
      </c>
      <c r="D684" s="5" t="str">
        <f>データ貼付!D682&amp;データ貼付!E682</f>
        <v/>
      </c>
      <c r="E684" s="5">
        <f>データ貼付!G682+ROW()/1000000</f>
        <v>6.8400000000000004E-4</v>
      </c>
      <c r="F684" s="5">
        <f t="shared" si="22"/>
        <v>316</v>
      </c>
      <c r="G684" s="5">
        <f>データ貼付!A682</f>
        <v>0</v>
      </c>
      <c r="H684" s="5">
        <f>データ貼付!B682</f>
        <v>0</v>
      </c>
      <c r="I684" s="5">
        <f>データ貼付!C682</f>
        <v>0</v>
      </c>
      <c r="J684" s="5">
        <f>データ貼付!F682</f>
        <v>0</v>
      </c>
      <c r="K684" s="5">
        <f>データ貼付!G682</f>
        <v>0</v>
      </c>
      <c r="L684" s="5">
        <f>データ貼付!H682</f>
        <v>0</v>
      </c>
      <c r="M684" s="5">
        <f>データ貼付!I682</f>
        <v>0</v>
      </c>
      <c r="N684" s="5">
        <f>データ貼付!J682</f>
        <v>0</v>
      </c>
      <c r="O684" s="5">
        <f>データ貼付!K682</f>
        <v>0</v>
      </c>
    </row>
    <row r="685" spans="1:15" x14ac:dyDescent="0.15">
      <c r="A685" s="5">
        <v>682</v>
      </c>
      <c r="B685" s="5" t="str">
        <f t="shared" si="21"/>
        <v>315</v>
      </c>
      <c r="C685" s="5" t="str">
        <f>J685&amp;COUNTIF($J$4:J685,J685)</f>
        <v>026</v>
      </c>
      <c r="D685" s="5" t="str">
        <f>データ貼付!D683&amp;データ貼付!E683</f>
        <v/>
      </c>
      <c r="E685" s="5">
        <f>データ貼付!G683+ROW()/1000000</f>
        <v>6.8499999999999995E-4</v>
      </c>
      <c r="F685" s="5">
        <f t="shared" si="22"/>
        <v>315</v>
      </c>
      <c r="G685" s="5">
        <f>データ貼付!A683</f>
        <v>0</v>
      </c>
      <c r="H685" s="5">
        <f>データ貼付!B683</f>
        <v>0</v>
      </c>
      <c r="I685" s="5">
        <f>データ貼付!C683</f>
        <v>0</v>
      </c>
      <c r="J685" s="5">
        <f>データ貼付!F683</f>
        <v>0</v>
      </c>
      <c r="K685" s="5">
        <f>データ貼付!G683</f>
        <v>0</v>
      </c>
      <c r="L685" s="5">
        <f>データ貼付!H683</f>
        <v>0</v>
      </c>
      <c r="M685" s="5">
        <f>データ貼付!I683</f>
        <v>0</v>
      </c>
      <c r="N685" s="5">
        <f>データ貼付!J683</f>
        <v>0</v>
      </c>
      <c r="O685" s="5">
        <f>データ貼付!K683</f>
        <v>0</v>
      </c>
    </row>
    <row r="686" spans="1:15" x14ac:dyDescent="0.15">
      <c r="A686" s="5">
        <v>683</v>
      </c>
      <c r="B686" s="5" t="str">
        <f t="shared" si="21"/>
        <v>314</v>
      </c>
      <c r="C686" s="5" t="str">
        <f>J686&amp;COUNTIF($J$4:J686,J686)</f>
        <v>027</v>
      </c>
      <c r="D686" s="5" t="str">
        <f>データ貼付!D684&amp;データ貼付!E684</f>
        <v/>
      </c>
      <c r="E686" s="5">
        <f>データ貼付!G684+ROW()/1000000</f>
        <v>6.8599999999999998E-4</v>
      </c>
      <c r="F686" s="5">
        <f t="shared" si="22"/>
        <v>314</v>
      </c>
      <c r="G686" s="5">
        <f>データ貼付!A684</f>
        <v>0</v>
      </c>
      <c r="H686" s="5">
        <f>データ貼付!B684</f>
        <v>0</v>
      </c>
      <c r="I686" s="5">
        <f>データ貼付!C684</f>
        <v>0</v>
      </c>
      <c r="J686" s="5">
        <f>データ貼付!F684</f>
        <v>0</v>
      </c>
      <c r="K686" s="5">
        <f>データ貼付!G684</f>
        <v>0</v>
      </c>
      <c r="L686" s="5">
        <f>データ貼付!H684</f>
        <v>0</v>
      </c>
      <c r="M686" s="5">
        <f>データ貼付!I684</f>
        <v>0</v>
      </c>
      <c r="N686" s="5">
        <f>データ貼付!J684</f>
        <v>0</v>
      </c>
      <c r="O686" s="5">
        <f>データ貼付!K684</f>
        <v>0</v>
      </c>
    </row>
    <row r="687" spans="1:15" x14ac:dyDescent="0.15">
      <c r="A687" s="5">
        <v>684</v>
      </c>
      <c r="B687" s="5" t="str">
        <f t="shared" si="21"/>
        <v>313</v>
      </c>
      <c r="C687" s="5" t="str">
        <f>J687&amp;COUNTIF($J$4:J687,J687)</f>
        <v>028</v>
      </c>
      <c r="D687" s="5" t="str">
        <f>データ貼付!D685&amp;データ貼付!E685</f>
        <v/>
      </c>
      <c r="E687" s="5">
        <f>データ貼付!G685+ROW()/1000000</f>
        <v>6.87E-4</v>
      </c>
      <c r="F687" s="5">
        <f t="shared" si="22"/>
        <v>313</v>
      </c>
      <c r="G687" s="5">
        <f>データ貼付!A685</f>
        <v>0</v>
      </c>
      <c r="H687" s="5">
        <f>データ貼付!B685</f>
        <v>0</v>
      </c>
      <c r="I687" s="5">
        <f>データ貼付!C685</f>
        <v>0</v>
      </c>
      <c r="J687" s="5">
        <f>データ貼付!F685</f>
        <v>0</v>
      </c>
      <c r="K687" s="5">
        <f>データ貼付!G685</f>
        <v>0</v>
      </c>
      <c r="L687" s="5">
        <f>データ貼付!H685</f>
        <v>0</v>
      </c>
      <c r="M687" s="5">
        <f>データ貼付!I685</f>
        <v>0</v>
      </c>
      <c r="N687" s="5">
        <f>データ貼付!J685</f>
        <v>0</v>
      </c>
      <c r="O687" s="5">
        <f>データ貼付!K685</f>
        <v>0</v>
      </c>
    </row>
    <row r="688" spans="1:15" x14ac:dyDescent="0.15">
      <c r="A688" s="5">
        <v>685</v>
      </c>
      <c r="B688" s="5" t="str">
        <f t="shared" si="21"/>
        <v>312</v>
      </c>
      <c r="C688" s="5" t="str">
        <f>J688&amp;COUNTIF($J$4:J688,J688)</f>
        <v>029</v>
      </c>
      <c r="D688" s="5" t="str">
        <f>データ貼付!D686&amp;データ貼付!E686</f>
        <v/>
      </c>
      <c r="E688" s="5">
        <f>データ貼付!G686+ROW()/1000000</f>
        <v>6.8800000000000003E-4</v>
      </c>
      <c r="F688" s="5">
        <f t="shared" si="22"/>
        <v>312</v>
      </c>
      <c r="G688" s="5">
        <f>データ貼付!A686</f>
        <v>0</v>
      </c>
      <c r="H688" s="5">
        <f>データ貼付!B686</f>
        <v>0</v>
      </c>
      <c r="I688" s="5">
        <f>データ貼付!C686</f>
        <v>0</v>
      </c>
      <c r="J688" s="5">
        <f>データ貼付!F686</f>
        <v>0</v>
      </c>
      <c r="K688" s="5">
        <f>データ貼付!G686</f>
        <v>0</v>
      </c>
      <c r="L688" s="5">
        <f>データ貼付!H686</f>
        <v>0</v>
      </c>
      <c r="M688" s="5">
        <f>データ貼付!I686</f>
        <v>0</v>
      </c>
      <c r="N688" s="5">
        <f>データ貼付!J686</f>
        <v>0</v>
      </c>
      <c r="O688" s="5">
        <f>データ貼付!K686</f>
        <v>0</v>
      </c>
    </row>
    <row r="689" spans="1:15" x14ac:dyDescent="0.15">
      <c r="A689" s="5">
        <v>686</v>
      </c>
      <c r="B689" s="5" t="str">
        <f t="shared" si="21"/>
        <v>311</v>
      </c>
      <c r="C689" s="5" t="str">
        <f>J689&amp;COUNTIF($J$4:J689,J689)</f>
        <v>030</v>
      </c>
      <c r="D689" s="5" t="str">
        <f>データ貼付!D687&amp;データ貼付!E687</f>
        <v/>
      </c>
      <c r="E689" s="5">
        <f>データ貼付!G687+ROW()/1000000</f>
        <v>6.8900000000000005E-4</v>
      </c>
      <c r="F689" s="5">
        <f t="shared" si="22"/>
        <v>311</v>
      </c>
      <c r="G689" s="5">
        <f>データ貼付!A687</f>
        <v>0</v>
      </c>
      <c r="H689" s="5">
        <f>データ貼付!B687</f>
        <v>0</v>
      </c>
      <c r="I689" s="5">
        <f>データ貼付!C687</f>
        <v>0</v>
      </c>
      <c r="J689" s="5">
        <f>データ貼付!F687</f>
        <v>0</v>
      </c>
      <c r="K689" s="5">
        <f>データ貼付!G687</f>
        <v>0</v>
      </c>
      <c r="L689" s="5">
        <f>データ貼付!H687</f>
        <v>0</v>
      </c>
      <c r="M689" s="5">
        <f>データ貼付!I687</f>
        <v>0</v>
      </c>
      <c r="N689" s="5">
        <f>データ貼付!J687</f>
        <v>0</v>
      </c>
      <c r="O689" s="5">
        <f>データ貼付!K687</f>
        <v>0</v>
      </c>
    </row>
    <row r="690" spans="1:15" x14ac:dyDescent="0.15">
      <c r="A690" s="5">
        <v>687</v>
      </c>
      <c r="B690" s="5" t="str">
        <f t="shared" si="21"/>
        <v>310</v>
      </c>
      <c r="C690" s="5" t="str">
        <f>J690&amp;COUNTIF($J$4:J690,J690)</f>
        <v>031</v>
      </c>
      <c r="D690" s="5" t="str">
        <f>データ貼付!D688&amp;データ貼付!E688</f>
        <v/>
      </c>
      <c r="E690" s="5">
        <f>データ貼付!G688+ROW()/1000000</f>
        <v>6.8999999999999997E-4</v>
      </c>
      <c r="F690" s="5">
        <f t="shared" si="22"/>
        <v>310</v>
      </c>
      <c r="G690" s="5">
        <f>データ貼付!A688</f>
        <v>0</v>
      </c>
      <c r="H690" s="5">
        <f>データ貼付!B688</f>
        <v>0</v>
      </c>
      <c r="I690" s="5">
        <f>データ貼付!C688</f>
        <v>0</v>
      </c>
      <c r="J690" s="5">
        <f>データ貼付!F688</f>
        <v>0</v>
      </c>
      <c r="K690" s="5">
        <f>データ貼付!G688</f>
        <v>0</v>
      </c>
      <c r="L690" s="5">
        <f>データ貼付!H688</f>
        <v>0</v>
      </c>
      <c r="M690" s="5">
        <f>データ貼付!I688</f>
        <v>0</v>
      </c>
      <c r="N690" s="5">
        <f>データ貼付!J688</f>
        <v>0</v>
      </c>
      <c r="O690" s="5">
        <f>データ貼付!K688</f>
        <v>0</v>
      </c>
    </row>
    <row r="691" spans="1:15" x14ac:dyDescent="0.15">
      <c r="A691" s="5">
        <v>688</v>
      </c>
      <c r="B691" s="5" t="str">
        <f t="shared" si="21"/>
        <v>309</v>
      </c>
      <c r="C691" s="5" t="str">
        <f>J691&amp;COUNTIF($J$4:J691,J691)</f>
        <v>032</v>
      </c>
      <c r="D691" s="5" t="str">
        <f>データ貼付!D689&amp;データ貼付!E689</f>
        <v/>
      </c>
      <c r="E691" s="5">
        <f>データ貼付!G689+ROW()/1000000</f>
        <v>6.9099999999999999E-4</v>
      </c>
      <c r="F691" s="5">
        <f t="shared" si="22"/>
        <v>309</v>
      </c>
      <c r="G691" s="5">
        <f>データ貼付!A689</f>
        <v>0</v>
      </c>
      <c r="H691" s="5">
        <f>データ貼付!B689</f>
        <v>0</v>
      </c>
      <c r="I691" s="5">
        <f>データ貼付!C689</f>
        <v>0</v>
      </c>
      <c r="J691" s="5">
        <f>データ貼付!F689</f>
        <v>0</v>
      </c>
      <c r="K691" s="5">
        <f>データ貼付!G689</f>
        <v>0</v>
      </c>
      <c r="L691" s="5">
        <f>データ貼付!H689</f>
        <v>0</v>
      </c>
      <c r="M691" s="5">
        <f>データ貼付!I689</f>
        <v>0</v>
      </c>
      <c r="N691" s="5">
        <f>データ貼付!J689</f>
        <v>0</v>
      </c>
      <c r="O691" s="5">
        <f>データ貼付!K689</f>
        <v>0</v>
      </c>
    </row>
    <row r="692" spans="1:15" x14ac:dyDescent="0.15">
      <c r="A692" s="5">
        <v>689</v>
      </c>
      <c r="B692" s="5" t="str">
        <f t="shared" si="21"/>
        <v>308</v>
      </c>
      <c r="C692" s="5" t="str">
        <f>J692&amp;COUNTIF($J$4:J692,J692)</f>
        <v>033</v>
      </c>
      <c r="D692" s="5" t="str">
        <f>データ貼付!D690&amp;データ貼付!E690</f>
        <v/>
      </c>
      <c r="E692" s="5">
        <f>データ貼付!G690+ROW()/1000000</f>
        <v>6.9200000000000002E-4</v>
      </c>
      <c r="F692" s="5">
        <f t="shared" si="22"/>
        <v>308</v>
      </c>
      <c r="G692" s="5">
        <f>データ貼付!A690</f>
        <v>0</v>
      </c>
      <c r="H692" s="5">
        <f>データ貼付!B690</f>
        <v>0</v>
      </c>
      <c r="I692" s="5">
        <f>データ貼付!C690</f>
        <v>0</v>
      </c>
      <c r="J692" s="5">
        <f>データ貼付!F690</f>
        <v>0</v>
      </c>
      <c r="K692" s="5">
        <f>データ貼付!G690</f>
        <v>0</v>
      </c>
      <c r="L692" s="5">
        <f>データ貼付!H690</f>
        <v>0</v>
      </c>
      <c r="M692" s="5">
        <f>データ貼付!I690</f>
        <v>0</v>
      </c>
      <c r="N692" s="5">
        <f>データ貼付!J690</f>
        <v>0</v>
      </c>
      <c r="O692" s="5">
        <f>データ貼付!K690</f>
        <v>0</v>
      </c>
    </row>
    <row r="693" spans="1:15" x14ac:dyDescent="0.15">
      <c r="A693" s="5">
        <v>690</v>
      </c>
      <c r="B693" s="5" t="str">
        <f t="shared" si="21"/>
        <v>307</v>
      </c>
      <c r="C693" s="5" t="str">
        <f>J693&amp;COUNTIF($J$4:J693,J693)</f>
        <v>034</v>
      </c>
      <c r="D693" s="5" t="str">
        <f>データ貼付!D691&amp;データ貼付!E691</f>
        <v/>
      </c>
      <c r="E693" s="5">
        <f>データ貼付!G691+ROW()/1000000</f>
        <v>6.9300000000000004E-4</v>
      </c>
      <c r="F693" s="5">
        <f t="shared" si="22"/>
        <v>307</v>
      </c>
      <c r="G693" s="5">
        <f>データ貼付!A691</f>
        <v>0</v>
      </c>
      <c r="H693" s="5">
        <f>データ貼付!B691</f>
        <v>0</v>
      </c>
      <c r="I693" s="5">
        <f>データ貼付!C691</f>
        <v>0</v>
      </c>
      <c r="J693" s="5">
        <f>データ貼付!F691</f>
        <v>0</v>
      </c>
      <c r="K693" s="5">
        <f>データ貼付!G691</f>
        <v>0</v>
      </c>
      <c r="L693" s="5">
        <f>データ貼付!H691</f>
        <v>0</v>
      </c>
      <c r="M693" s="5">
        <f>データ貼付!I691</f>
        <v>0</v>
      </c>
      <c r="N693" s="5">
        <f>データ貼付!J691</f>
        <v>0</v>
      </c>
      <c r="O693" s="5">
        <f>データ貼付!K691</f>
        <v>0</v>
      </c>
    </row>
    <row r="694" spans="1:15" x14ac:dyDescent="0.15">
      <c r="A694" s="5">
        <v>691</v>
      </c>
      <c r="B694" s="5" t="str">
        <f t="shared" si="21"/>
        <v>306</v>
      </c>
      <c r="C694" s="5" t="str">
        <f>J694&amp;COUNTIF($J$4:J694,J694)</f>
        <v>035</v>
      </c>
      <c r="D694" s="5" t="str">
        <f>データ貼付!D692&amp;データ貼付!E692</f>
        <v/>
      </c>
      <c r="E694" s="5">
        <f>データ貼付!G692+ROW()/1000000</f>
        <v>6.9399999999999996E-4</v>
      </c>
      <c r="F694" s="5">
        <f t="shared" si="22"/>
        <v>306</v>
      </c>
      <c r="G694" s="5">
        <f>データ貼付!A692</f>
        <v>0</v>
      </c>
      <c r="H694" s="5">
        <f>データ貼付!B692</f>
        <v>0</v>
      </c>
      <c r="I694" s="5">
        <f>データ貼付!C692</f>
        <v>0</v>
      </c>
      <c r="J694" s="5">
        <f>データ貼付!F692</f>
        <v>0</v>
      </c>
      <c r="K694" s="5">
        <f>データ貼付!G692</f>
        <v>0</v>
      </c>
      <c r="L694" s="5">
        <f>データ貼付!H692</f>
        <v>0</v>
      </c>
      <c r="M694" s="5">
        <f>データ貼付!I692</f>
        <v>0</v>
      </c>
      <c r="N694" s="5">
        <f>データ貼付!J692</f>
        <v>0</v>
      </c>
      <c r="O694" s="5">
        <f>データ貼付!K692</f>
        <v>0</v>
      </c>
    </row>
    <row r="695" spans="1:15" x14ac:dyDescent="0.15">
      <c r="A695" s="5">
        <v>692</v>
      </c>
      <c r="B695" s="5" t="str">
        <f t="shared" si="21"/>
        <v>305</v>
      </c>
      <c r="C695" s="5" t="str">
        <f>J695&amp;COUNTIF($J$4:J695,J695)</f>
        <v>036</v>
      </c>
      <c r="D695" s="5" t="str">
        <f>データ貼付!D693&amp;データ貼付!E693</f>
        <v/>
      </c>
      <c r="E695" s="5">
        <f>データ貼付!G693+ROW()/1000000</f>
        <v>6.9499999999999998E-4</v>
      </c>
      <c r="F695" s="5">
        <f t="shared" si="22"/>
        <v>305</v>
      </c>
      <c r="G695" s="5">
        <f>データ貼付!A693</f>
        <v>0</v>
      </c>
      <c r="H695" s="5">
        <f>データ貼付!B693</f>
        <v>0</v>
      </c>
      <c r="I695" s="5">
        <f>データ貼付!C693</f>
        <v>0</v>
      </c>
      <c r="J695" s="5">
        <f>データ貼付!F693</f>
        <v>0</v>
      </c>
      <c r="K695" s="5">
        <f>データ貼付!G693</f>
        <v>0</v>
      </c>
      <c r="L695" s="5">
        <f>データ貼付!H693</f>
        <v>0</v>
      </c>
      <c r="M695" s="5">
        <f>データ貼付!I693</f>
        <v>0</v>
      </c>
      <c r="N695" s="5">
        <f>データ貼付!J693</f>
        <v>0</v>
      </c>
      <c r="O695" s="5">
        <f>データ貼付!K693</f>
        <v>0</v>
      </c>
    </row>
    <row r="696" spans="1:15" x14ac:dyDescent="0.15">
      <c r="A696" s="5">
        <v>693</v>
      </c>
      <c r="B696" s="5" t="str">
        <f t="shared" si="21"/>
        <v>304</v>
      </c>
      <c r="C696" s="5" t="str">
        <f>J696&amp;COUNTIF($J$4:J696,J696)</f>
        <v>037</v>
      </c>
      <c r="D696" s="5" t="str">
        <f>データ貼付!D694&amp;データ貼付!E694</f>
        <v/>
      </c>
      <c r="E696" s="5">
        <f>データ貼付!G694+ROW()/1000000</f>
        <v>6.96E-4</v>
      </c>
      <c r="F696" s="5">
        <f t="shared" si="22"/>
        <v>304</v>
      </c>
      <c r="G696" s="5">
        <f>データ貼付!A694</f>
        <v>0</v>
      </c>
      <c r="H696" s="5">
        <f>データ貼付!B694</f>
        <v>0</v>
      </c>
      <c r="I696" s="5">
        <f>データ貼付!C694</f>
        <v>0</v>
      </c>
      <c r="J696" s="5">
        <f>データ貼付!F694</f>
        <v>0</v>
      </c>
      <c r="K696" s="5">
        <f>データ貼付!G694</f>
        <v>0</v>
      </c>
      <c r="L696" s="5">
        <f>データ貼付!H694</f>
        <v>0</v>
      </c>
      <c r="M696" s="5">
        <f>データ貼付!I694</f>
        <v>0</v>
      </c>
      <c r="N696" s="5">
        <f>データ貼付!J694</f>
        <v>0</v>
      </c>
      <c r="O696" s="5">
        <f>データ貼付!K694</f>
        <v>0</v>
      </c>
    </row>
    <row r="697" spans="1:15" x14ac:dyDescent="0.15">
      <c r="A697" s="5">
        <v>694</v>
      </c>
      <c r="B697" s="5" t="str">
        <f t="shared" si="21"/>
        <v>303</v>
      </c>
      <c r="C697" s="5" t="str">
        <f>J697&amp;COUNTIF($J$4:J697,J697)</f>
        <v>038</v>
      </c>
      <c r="D697" s="5" t="str">
        <f>データ貼付!D695&amp;データ貼付!E695</f>
        <v/>
      </c>
      <c r="E697" s="5">
        <f>データ貼付!G695+ROW()/1000000</f>
        <v>6.9700000000000003E-4</v>
      </c>
      <c r="F697" s="5">
        <f t="shared" si="22"/>
        <v>303</v>
      </c>
      <c r="G697" s="5">
        <f>データ貼付!A695</f>
        <v>0</v>
      </c>
      <c r="H697" s="5">
        <f>データ貼付!B695</f>
        <v>0</v>
      </c>
      <c r="I697" s="5">
        <f>データ貼付!C695</f>
        <v>0</v>
      </c>
      <c r="J697" s="5">
        <f>データ貼付!F695</f>
        <v>0</v>
      </c>
      <c r="K697" s="5">
        <f>データ貼付!G695</f>
        <v>0</v>
      </c>
      <c r="L697" s="5">
        <f>データ貼付!H695</f>
        <v>0</v>
      </c>
      <c r="M697" s="5">
        <f>データ貼付!I695</f>
        <v>0</v>
      </c>
      <c r="N697" s="5">
        <f>データ貼付!J695</f>
        <v>0</v>
      </c>
      <c r="O697" s="5">
        <f>データ貼付!K695</f>
        <v>0</v>
      </c>
    </row>
    <row r="698" spans="1:15" x14ac:dyDescent="0.15">
      <c r="A698" s="5">
        <v>695</v>
      </c>
      <c r="B698" s="5" t="str">
        <f t="shared" si="21"/>
        <v>302</v>
      </c>
      <c r="C698" s="5" t="str">
        <f>J698&amp;COUNTIF($J$4:J698,J698)</f>
        <v>039</v>
      </c>
      <c r="D698" s="5" t="str">
        <f>データ貼付!D696&amp;データ貼付!E696</f>
        <v/>
      </c>
      <c r="E698" s="5">
        <f>データ貼付!G696+ROW()/1000000</f>
        <v>6.9800000000000005E-4</v>
      </c>
      <c r="F698" s="5">
        <f t="shared" si="22"/>
        <v>302</v>
      </c>
      <c r="G698" s="5">
        <f>データ貼付!A696</f>
        <v>0</v>
      </c>
      <c r="H698" s="5">
        <f>データ貼付!B696</f>
        <v>0</v>
      </c>
      <c r="I698" s="5">
        <f>データ貼付!C696</f>
        <v>0</v>
      </c>
      <c r="J698" s="5">
        <f>データ貼付!F696</f>
        <v>0</v>
      </c>
      <c r="K698" s="5">
        <f>データ貼付!G696</f>
        <v>0</v>
      </c>
      <c r="L698" s="5">
        <f>データ貼付!H696</f>
        <v>0</v>
      </c>
      <c r="M698" s="5">
        <f>データ貼付!I696</f>
        <v>0</v>
      </c>
      <c r="N698" s="5">
        <f>データ貼付!J696</f>
        <v>0</v>
      </c>
      <c r="O698" s="5">
        <f>データ貼付!K696</f>
        <v>0</v>
      </c>
    </row>
    <row r="699" spans="1:15" x14ac:dyDescent="0.15">
      <c r="A699" s="5">
        <v>696</v>
      </c>
      <c r="B699" s="5" t="str">
        <f t="shared" si="21"/>
        <v>301</v>
      </c>
      <c r="C699" s="5" t="str">
        <f>J699&amp;COUNTIF($J$4:J699,J699)</f>
        <v>040</v>
      </c>
      <c r="D699" s="5" t="str">
        <f>データ貼付!D697&amp;データ貼付!E697</f>
        <v/>
      </c>
      <c r="E699" s="5">
        <f>データ貼付!G697+ROW()/1000000</f>
        <v>6.9899999999999997E-4</v>
      </c>
      <c r="F699" s="5">
        <f t="shared" si="22"/>
        <v>301</v>
      </c>
      <c r="G699" s="5">
        <f>データ貼付!A697</f>
        <v>0</v>
      </c>
      <c r="H699" s="5">
        <f>データ貼付!B697</f>
        <v>0</v>
      </c>
      <c r="I699" s="5">
        <f>データ貼付!C697</f>
        <v>0</v>
      </c>
      <c r="J699" s="5">
        <f>データ貼付!F697</f>
        <v>0</v>
      </c>
      <c r="K699" s="5">
        <f>データ貼付!G697</f>
        <v>0</v>
      </c>
      <c r="L699" s="5">
        <f>データ貼付!H697</f>
        <v>0</v>
      </c>
      <c r="M699" s="5">
        <f>データ貼付!I697</f>
        <v>0</v>
      </c>
      <c r="N699" s="5">
        <f>データ貼付!J697</f>
        <v>0</v>
      </c>
      <c r="O699" s="5">
        <f>データ貼付!K697</f>
        <v>0</v>
      </c>
    </row>
    <row r="700" spans="1:15" x14ac:dyDescent="0.15">
      <c r="A700" s="5">
        <v>697</v>
      </c>
      <c r="B700" s="5" t="str">
        <f t="shared" si="21"/>
        <v>300</v>
      </c>
      <c r="C700" s="5" t="str">
        <f>J700&amp;COUNTIF($J$4:J700,J700)</f>
        <v>041</v>
      </c>
      <c r="D700" s="5" t="str">
        <f>データ貼付!D698&amp;データ貼付!E698</f>
        <v/>
      </c>
      <c r="E700" s="5">
        <f>データ貼付!G698+ROW()/1000000</f>
        <v>6.9999999999999999E-4</v>
      </c>
      <c r="F700" s="5">
        <f t="shared" si="22"/>
        <v>300</v>
      </c>
      <c r="G700" s="5">
        <f>データ貼付!A698</f>
        <v>0</v>
      </c>
      <c r="H700" s="5">
        <f>データ貼付!B698</f>
        <v>0</v>
      </c>
      <c r="I700" s="5">
        <f>データ貼付!C698</f>
        <v>0</v>
      </c>
      <c r="J700" s="5">
        <f>データ貼付!F698</f>
        <v>0</v>
      </c>
      <c r="K700" s="5">
        <f>データ貼付!G698</f>
        <v>0</v>
      </c>
      <c r="L700" s="5">
        <f>データ貼付!H698</f>
        <v>0</v>
      </c>
      <c r="M700" s="5">
        <f>データ貼付!I698</f>
        <v>0</v>
      </c>
      <c r="N700" s="5">
        <f>データ貼付!J698</f>
        <v>0</v>
      </c>
      <c r="O700" s="5">
        <f>データ貼付!K698</f>
        <v>0</v>
      </c>
    </row>
    <row r="701" spans="1:15" x14ac:dyDescent="0.15">
      <c r="A701" s="5">
        <v>698</v>
      </c>
      <c r="B701" s="5" t="str">
        <f t="shared" si="21"/>
        <v>299</v>
      </c>
      <c r="C701" s="5" t="str">
        <f>J701&amp;COUNTIF($J$4:J701,J701)</f>
        <v>042</v>
      </c>
      <c r="D701" s="5" t="str">
        <f>データ貼付!D699&amp;データ貼付!E699</f>
        <v/>
      </c>
      <c r="E701" s="5">
        <f>データ貼付!G699+ROW()/1000000</f>
        <v>7.0100000000000002E-4</v>
      </c>
      <c r="F701" s="5">
        <f t="shared" si="22"/>
        <v>299</v>
      </c>
      <c r="G701" s="5">
        <f>データ貼付!A699</f>
        <v>0</v>
      </c>
      <c r="H701" s="5">
        <f>データ貼付!B699</f>
        <v>0</v>
      </c>
      <c r="I701" s="5">
        <f>データ貼付!C699</f>
        <v>0</v>
      </c>
      <c r="J701" s="5">
        <f>データ貼付!F699</f>
        <v>0</v>
      </c>
      <c r="K701" s="5">
        <f>データ貼付!G699</f>
        <v>0</v>
      </c>
      <c r="L701" s="5">
        <f>データ貼付!H699</f>
        <v>0</v>
      </c>
      <c r="M701" s="5">
        <f>データ貼付!I699</f>
        <v>0</v>
      </c>
      <c r="N701" s="5">
        <f>データ貼付!J699</f>
        <v>0</v>
      </c>
      <c r="O701" s="5">
        <f>データ貼付!K699</f>
        <v>0</v>
      </c>
    </row>
    <row r="702" spans="1:15" x14ac:dyDescent="0.15">
      <c r="A702" s="5">
        <v>699</v>
      </c>
      <c r="B702" s="5" t="str">
        <f t="shared" si="21"/>
        <v>298</v>
      </c>
      <c r="C702" s="5" t="str">
        <f>J702&amp;COUNTIF($J$4:J702,J702)</f>
        <v>043</v>
      </c>
      <c r="D702" s="5" t="str">
        <f>データ貼付!D700&amp;データ貼付!E700</f>
        <v/>
      </c>
      <c r="E702" s="5">
        <f>データ貼付!G700+ROW()/1000000</f>
        <v>7.0200000000000004E-4</v>
      </c>
      <c r="F702" s="5">
        <f t="shared" si="22"/>
        <v>298</v>
      </c>
      <c r="G702" s="5">
        <f>データ貼付!A700</f>
        <v>0</v>
      </c>
      <c r="H702" s="5">
        <f>データ貼付!B700</f>
        <v>0</v>
      </c>
      <c r="I702" s="5">
        <f>データ貼付!C700</f>
        <v>0</v>
      </c>
      <c r="J702" s="5">
        <f>データ貼付!F700</f>
        <v>0</v>
      </c>
      <c r="K702" s="5">
        <f>データ貼付!G700</f>
        <v>0</v>
      </c>
      <c r="L702" s="5">
        <f>データ貼付!H700</f>
        <v>0</v>
      </c>
      <c r="M702" s="5">
        <f>データ貼付!I700</f>
        <v>0</v>
      </c>
      <c r="N702" s="5">
        <f>データ貼付!J700</f>
        <v>0</v>
      </c>
      <c r="O702" s="5">
        <f>データ貼付!K700</f>
        <v>0</v>
      </c>
    </row>
    <row r="703" spans="1:15" x14ac:dyDescent="0.15">
      <c r="A703" s="5">
        <v>700</v>
      </c>
      <c r="B703" s="5" t="str">
        <f t="shared" si="21"/>
        <v>297</v>
      </c>
      <c r="C703" s="5" t="str">
        <f>J703&amp;COUNTIF($J$4:J703,J703)</f>
        <v>044</v>
      </c>
      <c r="D703" s="5" t="str">
        <f>データ貼付!D701&amp;データ貼付!E701</f>
        <v/>
      </c>
      <c r="E703" s="5">
        <f>データ貼付!G701+ROW()/1000000</f>
        <v>7.0299999999999996E-4</v>
      </c>
      <c r="F703" s="5">
        <f t="shared" si="22"/>
        <v>297</v>
      </c>
      <c r="G703" s="5">
        <f>データ貼付!A701</f>
        <v>0</v>
      </c>
      <c r="H703" s="5">
        <f>データ貼付!B701</f>
        <v>0</v>
      </c>
      <c r="I703" s="5">
        <f>データ貼付!C701</f>
        <v>0</v>
      </c>
      <c r="J703" s="5">
        <f>データ貼付!F701</f>
        <v>0</v>
      </c>
      <c r="K703" s="5">
        <f>データ貼付!G701</f>
        <v>0</v>
      </c>
      <c r="L703" s="5">
        <f>データ貼付!H701</f>
        <v>0</v>
      </c>
      <c r="M703" s="5">
        <f>データ貼付!I701</f>
        <v>0</v>
      </c>
      <c r="N703" s="5">
        <f>データ貼付!J701</f>
        <v>0</v>
      </c>
      <c r="O703" s="5">
        <f>データ貼付!K701</f>
        <v>0</v>
      </c>
    </row>
    <row r="704" spans="1:15" x14ac:dyDescent="0.15">
      <c r="A704" s="5">
        <v>701</v>
      </c>
      <c r="B704" s="5" t="str">
        <f t="shared" si="21"/>
        <v>296</v>
      </c>
      <c r="C704" s="5" t="str">
        <f>J704&amp;COUNTIF($J$4:J704,J704)</f>
        <v>045</v>
      </c>
      <c r="D704" s="5" t="str">
        <f>データ貼付!D702&amp;データ貼付!E702</f>
        <v/>
      </c>
      <c r="E704" s="5">
        <f>データ貼付!G702+ROW()/1000000</f>
        <v>7.0399999999999998E-4</v>
      </c>
      <c r="F704" s="5">
        <f t="shared" si="22"/>
        <v>296</v>
      </c>
      <c r="G704" s="5">
        <f>データ貼付!A702</f>
        <v>0</v>
      </c>
      <c r="H704" s="5">
        <f>データ貼付!B702</f>
        <v>0</v>
      </c>
      <c r="I704" s="5">
        <f>データ貼付!C702</f>
        <v>0</v>
      </c>
      <c r="J704" s="5">
        <f>データ貼付!F702</f>
        <v>0</v>
      </c>
      <c r="K704" s="5">
        <f>データ貼付!G702</f>
        <v>0</v>
      </c>
      <c r="L704" s="5">
        <f>データ貼付!H702</f>
        <v>0</v>
      </c>
      <c r="M704" s="5">
        <f>データ貼付!I702</f>
        <v>0</v>
      </c>
      <c r="N704" s="5">
        <f>データ貼付!J702</f>
        <v>0</v>
      </c>
      <c r="O704" s="5">
        <f>データ貼付!K702</f>
        <v>0</v>
      </c>
    </row>
    <row r="705" spans="1:15" x14ac:dyDescent="0.15">
      <c r="A705" s="5">
        <v>702</v>
      </c>
      <c r="B705" s="5" t="str">
        <f t="shared" si="21"/>
        <v>295</v>
      </c>
      <c r="C705" s="5" t="str">
        <f>J705&amp;COUNTIF($J$4:J705,J705)</f>
        <v>046</v>
      </c>
      <c r="D705" s="5" t="str">
        <f>データ貼付!D703&amp;データ貼付!E703</f>
        <v/>
      </c>
      <c r="E705" s="5">
        <f>データ貼付!G703+ROW()/1000000</f>
        <v>7.0500000000000001E-4</v>
      </c>
      <c r="F705" s="5">
        <f t="shared" si="22"/>
        <v>295</v>
      </c>
      <c r="G705" s="5">
        <f>データ貼付!A703</f>
        <v>0</v>
      </c>
      <c r="H705" s="5">
        <f>データ貼付!B703</f>
        <v>0</v>
      </c>
      <c r="I705" s="5">
        <f>データ貼付!C703</f>
        <v>0</v>
      </c>
      <c r="J705" s="5">
        <f>データ貼付!F703</f>
        <v>0</v>
      </c>
      <c r="K705" s="5">
        <f>データ貼付!G703</f>
        <v>0</v>
      </c>
      <c r="L705" s="5">
        <f>データ貼付!H703</f>
        <v>0</v>
      </c>
      <c r="M705" s="5">
        <f>データ貼付!I703</f>
        <v>0</v>
      </c>
      <c r="N705" s="5">
        <f>データ貼付!J703</f>
        <v>0</v>
      </c>
      <c r="O705" s="5">
        <f>データ貼付!K703</f>
        <v>0</v>
      </c>
    </row>
    <row r="706" spans="1:15" x14ac:dyDescent="0.15">
      <c r="A706" s="5">
        <v>703</v>
      </c>
      <c r="B706" s="5" t="str">
        <f t="shared" si="21"/>
        <v>294</v>
      </c>
      <c r="C706" s="5" t="str">
        <f>J706&amp;COUNTIF($J$4:J706,J706)</f>
        <v>047</v>
      </c>
      <c r="D706" s="5" t="str">
        <f>データ貼付!D704&amp;データ貼付!E704</f>
        <v/>
      </c>
      <c r="E706" s="5">
        <f>データ貼付!G704+ROW()/1000000</f>
        <v>7.0600000000000003E-4</v>
      </c>
      <c r="F706" s="5">
        <f t="shared" si="22"/>
        <v>294</v>
      </c>
      <c r="G706" s="5">
        <f>データ貼付!A704</f>
        <v>0</v>
      </c>
      <c r="H706" s="5">
        <f>データ貼付!B704</f>
        <v>0</v>
      </c>
      <c r="I706" s="5">
        <f>データ貼付!C704</f>
        <v>0</v>
      </c>
      <c r="J706" s="5">
        <f>データ貼付!F704</f>
        <v>0</v>
      </c>
      <c r="K706" s="5">
        <f>データ貼付!G704</f>
        <v>0</v>
      </c>
      <c r="L706" s="5">
        <f>データ貼付!H704</f>
        <v>0</v>
      </c>
      <c r="M706" s="5">
        <f>データ貼付!I704</f>
        <v>0</v>
      </c>
      <c r="N706" s="5">
        <f>データ貼付!J704</f>
        <v>0</v>
      </c>
      <c r="O706" s="5">
        <f>データ貼付!K704</f>
        <v>0</v>
      </c>
    </row>
    <row r="707" spans="1:15" x14ac:dyDescent="0.15">
      <c r="A707" s="5">
        <v>704</v>
      </c>
      <c r="B707" s="5" t="str">
        <f t="shared" si="21"/>
        <v>293</v>
      </c>
      <c r="C707" s="5" t="str">
        <f>J707&amp;COUNTIF($J$4:J707,J707)</f>
        <v>048</v>
      </c>
      <c r="D707" s="5" t="str">
        <f>データ貼付!D705&amp;データ貼付!E705</f>
        <v/>
      </c>
      <c r="E707" s="5">
        <f>データ貼付!G705+ROW()/1000000</f>
        <v>7.0699999999999995E-4</v>
      </c>
      <c r="F707" s="5">
        <f t="shared" si="22"/>
        <v>293</v>
      </c>
      <c r="G707" s="5">
        <f>データ貼付!A705</f>
        <v>0</v>
      </c>
      <c r="H707" s="5">
        <f>データ貼付!B705</f>
        <v>0</v>
      </c>
      <c r="I707" s="5">
        <f>データ貼付!C705</f>
        <v>0</v>
      </c>
      <c r="J707" s="5">
        <f>データ貼付!F705</f>
        <v>0</v>
      </c>
      <c r="K707" s="5">
        <f>データ貼付!G705</f>
        <v>0</v>
      </c>
      <c r="L707" s="5">
        <f>データ貼付!H705</f>
        <v>0</v>
      </c>
      <c r="M707" s="5">
        <f>データ貼付!I705</f>
        <v>0</v>
      </c>
      <c r="N707" s="5">
        <f>データ貼付!J705</f>
        <v>0</v>
      </c>
      <c r="O707" s="5">
        <f>データ貼付!K705</f>
        <v>0</v>
      </c>
    </row>
    <row r="708" spans="1:15" x14ac:dyDescent="0.15">
      <c r="A708" s="5">
        <v>705</v>
      </c>
      <c r="B708" s="5" t="str">
        <f t="shared" si="21"/>
        <v>292</v>
      </c>
      <c r="C708" s="5" t="str">
        <f>J708&amp;COUNTIF($J$4:J708,J708)</f>
        <v>049</v>
      </c>
      <c r="D708" s="5" t="str">
        <f>データ貼付!D706&amp;データ貼付!E706</f>
        <v/>
      </c>
      <c r="E708" s="5">
        <f>データ貼付!G706+ROW()/1000000</f>
        <v>7.0799999999999997E-4</v>
      </c>
      <c r="F708" s="5">
        <f t="shared" si="22"/>
        <v>292</v>
      </c>
      <c r="G708" s="5">
        <f>データ貼付!A706</f>
        <v>0</v>
      </c>
      <c r="H708" s="5">
        <f>データ貼付!B706</f>
        <v>0</v>
      </c>
      <c r="I708" s="5">
        <f>データ貼付!C706</f>
        <v>0</v>
      </c>
      <c r="J708" s="5">
        <f>データ貼付!F706</f>
        <v>0</v>
      </c>
      <c r="K708" s="5">
        <f>データ貼付!G706</f>
        <v>0</v>
      </c>
      <c r="L708" s="5">
        <f>データ貼付!H706</f>
        <v>0</v>
      </c>
      <c r="M708" s="5">
        <f>データ貼付!I706</f>
        <v>0</v>
      </c>
      <c r="N708" s="5">
        <f>データ貼付!J706</f>
        <v>0</v>
      </c>
      <c r="O708" s="5">
        <f>データ貼付!K706</f>
        <v>0</v>
      </c>
    </row>
    <row r="709" spans="1:15" x14ac:dyDescent="0.15">
      <c r="A709" s="5">
        <v>706</v>
      </c>
      <c r="B709" s="5" t="str">
        <f t="shared" ref="B709:B772" si="23">D709&amp;F709</f>
        <v>291</v>
      </c>
      <c r="C709" s="5" t="str">
        <f>J709&amp;COUNTIF($J$4:J709,J709)</f>
        <v>050</v>
      </c>
      <c r="D709" s="5" t="str">
        <f>データ貼付!D707&amp;データ貼付!E707</f>
        <v/>
      </c>
      <c r="E709" s="5">
        <f>データ貼付!G707+ROW()/1000000</f>
        <v>7.0899999999999999E-4</v>
      </c>
      <c r="F709" s="5">
        <f t="shared" ref="F709:F772" si="24">SUMPRODUCT(($D$4:$D$999=D709)*($E$4:$E$999&gt;E709))+1</f>
        <v>291</v>
      </c>
      <c r="G709" s="5">
        <f>データ貼付!A707</f>
        <v>0</v>
      </c>
      <c r="H709" s="5">
        <f>データ貼付!B707</f>
        <v>0</v>
      </c>
      <c r="I709" s="5">
        <f>データ貼付!C707</f>
        <v>0</v>
      </c>
      <c r="J709" s="5">
        <f>データ貼付!F707</f>
        <v>0</v>
      </c>
      <c r="K709" s="5">
        <f>データ貼付!G707</f>
        <v>0</v>
      </c>
      <c r="L709" s="5">
        <f>データ貼付!H707</f>
        <v>0</v>
      </c>
      <c r="M709" s="5">
        <f>データ貼付!I707</f>
        <v>0</v>
      </c>
      <c r="N709" s="5">
        <f>データ貼付!J707</f>
        <v>0</v>
      </c>
      <c r="O709" s="5">
        <f>データ貼付!K707</f>
        <v>0</v>
      </c>
    </row>
    <row r="710" spans="1:15" x14ac:dyDescent="0.15">
      <c r="A710" s="5">
        <v>707</v>
      </c>
      <c r="B710" s="5" t="str">
        <f t="shared" si="23"/>
        <v>290</v>
      </c>
      <c r="C710" s="5" t="str">
        <f>J710&amp;COUNTIF($J$4:J710,J710)</f>
        <v>051</v>
      </c>
      <c r="D710" s="5" t="str">
        <f>データ貼付!D708&amp;データ貼付!E708</f>
        <v/>
      </c>
      <c r="E710" s="5">
        <f>データ貼付!G708+ROW()/1000000</f>
        <v>7.1000000000000002E-4</v>
      </c>
      <c r="F710" s="5">
        <f t="shared" si="24"/>
        <v>290</v>
      </c>
      <c r="G710" s="5">
        <f>データ貼付!A708</f>
        <v>0</v>
      </c>
      <c r="H710" s="5">
        <f>データ貼付!B708</f>
        <v>0</v>
      </c>
      <c r="I710" s="5">
        <f>データ貼付!C708</f>
        <v>0</v>
      </c>
      <c r="J710" s="5">
        <f>データ貼付!F708</f>
        <v>0</v>
      </c>
      <c r="K710" s="5">
        <f>データ貼付!G708</f>
        <v>0</v>
      </c>
      <c r="L710" s="5">
        <f>データ貼付!H708</f>
        <v>0</v>
      </c>
      <c r="M710" s="5">
        <f>データ貼付!I708</f>
        <v>0</v>
      </c>
      <c r="N710" s="5">
        <f>データ貼付!J708</f>
        <v>0</v>
      </c>
      <c r="O710" s="5">
        <f>データ貼付!K708</f>
        <v>0</v>
      </c>
    </row>
    <row r="711" spans="1:15" x14ac:dyDescent="0.15">
      <c r="A711" s="5">
        <v>708</v>
      </c>
      <c r="B711" s="5" t="str">
        <f t="shared" si="23"/>
        <v>289</v>
      </c>
      <c r="C711" s="5" t="str">
        <f>J711&amp;COUNTIF($J$4:J711,J711)</f>
        <v>052</v>
      </c>
      <c r="D711" s="5" t="str">
        <f>データ貼付!D709&amp;データ貼付!E709</f>
        <v/>
      </c>
      <c r="E711" s="5">
        <f>データ貼付!G709+ROW()/1000000</f>
        <v>7.1100000000000004E-4</v>
      </c>
      <c r="F711" s="5">
        <f t="shared" si="24"/>
        <v>289</v>
      </c>
      <c r="G711" s="5">
        <f>データ貼付!A709</f>
        <v>0</v>
      </c>
      <c r="H711" s="5">
        <f>データ貼付!B709</f>
        <v>0</v>
      </c>
      <c r="I711" s="5">
        <f>データ貼付!C709</f>
        <v>0</v>
      </c>
      <c r="J711" s="5">
        <f>データ貼付!F709</f>
        <v>0</v>
      </c>
      <c r="K711" s="5">
        <f>データ貼付!G709</f>
        <v>0</v>
      </c>
      <c r="L711" s="5">
        <f>データ貼付!H709</f>
        <v>0</v>
      </c>
      <c r="M711" s="5">
        <f>データ貼付!I709</f>
        <v>0</v>
      </c>
      <c r="N711" s="5">
        <f>データ貼付!J709</f>
        <v>0</v>
      </c>
      <c r="O711" s="5">
        <f>データ貼付!K709</f>
        <v>0</v>
      </c>
    </row>
    <row r="712" spans="1:15" x14ac:dyDescent="0.15">
      <c r="A712" s="5">
        <v>709</v>
      </c>
      <c r="B712" s="5" t="str">
        <f t="shared" si="23"/>
        <v>288</v>
      </c>
      <c r="C712" s="5" t="str">
        <f>J712&amp;COUNTIF($J$4:J712,J712)</f>
        <v>053</v>
      </c>
      <c r="D712" s="5" t="str">
        <f>データ貼付!D710&amp;データ貼付!E710</f>
        <v/>
      </c>
      <c r="E712" s="5">
        <f>データ貼付!G710+ROW()/1000000</f>
        <v>7.1199999999999996E-4</v>
      </c>
      <c r="F712" s="5">
        <f t="shared" si="24"/>
        <v>288</v>
      </c>
      <c r="G712" s="5">
        <f>データ貼付!A710</f>
        <v>0</v>
      </c>
      <c r="H712" s="5">
        <f>データ貼付!B710</f>
        <v>0</v>
      </c>
      <c r="I712" s="5">
        <f>データ貼付!C710</f>
        <v>0</v>
      </c>
      <c r="J712" s="5">
        <f>データ貼付!F710</f>
        <v>0</v>
      </c>
      <c r="K712" s="5">
        <f>データ貼付!G710</f>
        <v>0</v>
      </c>
      <c r="L712" s="5">
        <f>データ貼付!H710</f>
        <v>0</v>
      </c>
      <c r="M712" s="5">
        <f>データ貼付!I710</f>
        <v>0</v>
      </c>
      <c r="N712" s="5">
        <f>データ貼付!J710</f>
        <v>0</v>
      </c>
      <c r="O712" s="5">
        <f>データ貼付!K710</f>
        <v>0</v>
      </c>
    </row>
    <row r="713" spans="1:15" x14ac:dyDescent="0.15">
      <c r="A713" s="5">
        <v>710</v>
      </c>
      <c r="B713" s="5" t="str">
        <f t="shared" si="23"/>
        <v>287</v>
      </c>
      <c r="C713" s="5" t="str">
        <f>J713&amp;COUNTIF($J$4:J713,J713)</f>
        <v>054</v>
      </c>
      <c r="D713" s="5" t="str">
        <f>データ貼付!D711&amp;データ貼付!E711</f>
        <v/>
      </c>
      <c r="E713" s="5">
        <f>データ貼付!G711+ROW()/1000000</f>
        <v>7.1299999999999998E-4</v>
      </c>
      <c r="F713" s="5">
        <f t="shared" si="24"/>
        <v>287</v>
      </c>
      <c r="G713" s="5">
        <f>データ貼付!A711</f>
        <v>0</v>
      </c>
      <c r="H713" s="5">
        <f>データ貼付!B711</f>
        <v>0</v>
      </c>
      <c r="I713" s="5">
        <f>データ貼付!C711</f>
        <v>0</v>
      </c>
      <c r="J713" s="5">
        <f>データ貼付!F711</f>
        <v>0</v>
      </c>
      <c r="K713" s="5">
        <f>データ貼付!G711</f>
        <v>0</v>
      </c>
      <c r="L713" s="5">
        <f>データ貼付!H711</f>
        <v>0</v>
      </c>
      <c r="M713" s="5">
        <f>データ貼付!I711</f>
        <v>0</v>
      </c>
      <c r="N713" s="5">
        <f>データ貼付!J711</f>
        <v>0</v>
      </c>
      <c r="O713" s="5">
        <f>データ貼付!K711</f>
        <v>0</v>
      </c>
    </row>
    <row r="714" spans="1:15" x14ac:dyDescent="0.15">
      <c r="A714" s="5">
        <v>711</v>
      </c>
      <c r="B714" s="5" t="str">
        <f t="shared" si="23"/>
        <v>286</v>
      </c>
      <c r="C714" s="5" t="str">
        <f>J714&amp;COUNTIF($J$4:J714,J714)</f>
        <v>055</v>
      </c>
      <c r="D714" s="5" t="str">
        <f>データ貼付!D712&amp;データ貼付!E712</f>
        <v/>
      </c>
      <c r="E714" s="5">
        <f>データ貼付!G712+ROW()/1000000</f>
        <v>7.1400000000000001E-4</v>
      </c>
      <c r="F714" s="5">
        <f t="shared" si="24"/>
        <v>286</v>
      </c>
      <c r="G714" s="5">
        <f>データ貼付!A712</f>
        <v>0</v>
      </c>
      <c r="H714" s="5">
        <f>データ貼付!B712</f>
        <v>0</v>
      </c>
      <c r="I714" s="5">
        <f>データ貼付!C712</f>
        <v>0</v>
      </c>
      <c r="J714" s="5">
        <f>データ貼付!F712</f>
        <v>0</v>
      </c>
      <c r="K714" s="5">
        <f>データ貼付!G712</f>
        <v>0</v>
      </c>
      <c r="L714" s="5">
        <f>データ貼付!H712</f>
        <v>0</v>
      </c>
      <c r="M714" s="5">
        <f>データ貼付!I712</f>
        <v>0</v>
      </c>
      <c r="N714" s="5">
        <f>データ貼付!J712</f>
        <v>0</v>
      </c>
      <c r="O714" s="5">
        <f>データ貼付!K712</f>
        <v>0</v>
      </c>
    </row>
    <row r="715" spans="1:15" x14ac:dyDescent="0.15">
      <c r="A715" s="5">
        <v>712</v>
      </c>
      <c r="B715" s="5" t="str">
        <f t="shared" si="23"/>
        <v>285</v>
      </c>
      <c r="C715" s="5" t="str">
        <f>J715&amp;COUNTIF($J$4:J715,J715)</f>
        <v>056</v>
      </c>
      <c r="D715" s="5" t="str">
        <f>データ貼付!D713&amp;データ貼付!E713</f>
        <v/>
      </c>
      <c r="E715" s="5">
        <f>データ貼付!G713+ROW()/1000000</f>
        <v>7.1500000000000003E-4</v>
      </c>
      <c r="F715" s="5">
        <f t="shared" si="24"/>
        <v>285</v>
      </c>
      <c r="G715" s="5">
        <f>データ貼付!A713</f>
        <v>0</v>
      </c>
      <c r="H715" s="5">
        <f>データ貼付!B713</f>
        <v>0</v>
      </c>
      <c r="I715" s="5">
        <f>データ貼付!C713</f>
        <v>0</v>
      </c>
      <c r="J715" s="5">
        <f>データ貼付!F713</f>
        <v>0</v>
      </c>
      <c r="K715" s="5">
        <f>データ貼付!G713</f>
        <v>0</v>
      </c>
      <c r="L715" s="5">
        <f>データ貼付!H713</f>
        <v>0</v>
      </c>
      <c r="M715" s="5">
        <f>データ貼付!I713</f>
        <v>0</v>
      </c>
      <c r="N715" s="5">
        <f>データ貼付!J713</f>
        <v>0</v>
      </c>
      <c r="O715" s="5">
        <f>データ貼付!K713</f>
        <v>0</v>
      </c>
    </row>
    <row r="716" spans="1:15" x14ac:dyDescent="0.15">
      <c r="A716" s="5">
        <v>713</v>
      </c>
      <c r="B716" s="5" t="str">
        <f t="shared" si="23"/>
        <v>284</v>
      </c>
      <c r="C716" s="5" t="str">
        <f>J716&amp;COUNTIF($J$4:J716,J716)</f>
        <v>057</v>
      </c>
      <c r="D716" s="5" t="str">
        <f>データ貼付!D714&amp;データ貼付!E714</f>
        <v/>
      </c>
      <c r="E716" s="5">
        <f>データ貼付!G714+ROW()/1000000</f>
        <v>7.1599999999999995E-4</v>
      </c>
      <c r="F716" s="5">
        <f t="shared" si="24"/>
        <v>284</v>
      </c>
      <c r="G716" s="5">
        <f>データ貼付!A714</f>
        <v>0</v>
      </c>
      <c r="H716" s="5">
        <f>データ貼付!B714</f>
        <v>0</v>
      </c>
      <c r="I716" s="5">
        <f>データ貼付!C714</f>
        <v>0</v>
      </c>
      <c r="J716" s="5">
        <f>データ貼付!F714</f>
        <v>0</v>
      </c>
      <c r="K716" s="5">
        <f>データ貼付!G714</f>
        <v>0</v>
      </c>
      <c r="L716" s="5">
        <f>データ貼付!H714</f>
        <v>0</v>
      </c>
      <c r="M716" s="5">
        <f>データ貼付!I714</f>
        <v>0</v>
      </c>
      <c r="N716" s="5">
        <f>データ貼付!J714</f>
        <v>0</v>
      </c>
      <c r="O716" s="5">
        <f>データ貼付!K714</f>
        <v>0</v>
      </c>
    </row>
    <row r="717" spans="1:15" x14ac:dyDescent="0.15">
      <c r="A717" s="5">
        <v>714</v>
      </c>
      <c r="B717" s="5" t="str">
        <f t="shared" si="23"/>
        <v>283</v>
      </c>
      <c r="C717" s="5" t="str">
        <f>J717&amp;COUNTIF($J$4:J717,J717)</f>
        <v>058</v>
      </c>
      <c r="D717" s="5" t="str">
        <f>データ貼付!D715&amp;データ貼付!E715</f>
        <v/>
      </c>
      <c r="E717" s="5">
        <f>データ貼付!G715+ROW()/1000000</f>
        <v>7.1699999999999997E-4</v>
      </c>
      <c r="F717" s="5">
        <f t="shared" si="24"/>
        <v>283</v>
      </c>
      <c r="G717" s="5">
        <f>データ貼付!A715</f>
        <v>0</v>
      </c>
      <c r="H717" s="5">
        <f>データ貼付!B715</f>
        <v>0</v>
      </c>
      <c r="I717" s="5">
        <f>データ貼付!C715</f>
        <v>0</v>
      </c>
      <c r="J717" s="5">
        <f>データ貼付!F715</f>
        <v>0</v>
      </c>
      <c r="K717" s="5">
        <f>データ貼付!G715</f>
        <v>0</v>
      </c>
      <c r="L717" s="5">
        <f>データ貼付!H715</f>
        <v>0</v>
      </c>
      <c r="M717" s="5">
        <f>データ貼付!I715</f>
        <v>0</v>
      </c>
      <c r="N717" s="5">
        <f>データ貼付!J715</f>
        <v>0</v>
      </c>
      <c r="O717" s="5">
        <f>データ貼付!K715</f>
        <v>0</v>
      </c>
    </row>
    <row r="718" spans="1:15" x14ac:dyDescent="0.15">
      <c r="A718" s="5">
        <v>715</v>
      </c>
      <c r="B718" s="5" t="str">
        <f t="shared" si="23"/>
        <v>282</v>
      </c>
      <c r="C718" s="5" t="str">
        <f>J718&amp;COUNTIF($J$4:J718,J718)</f>
        <v>059</v>
      </c>
      <c r="D718" s="5" t="str">
        <f>データ貼付!D716&amp;データ貼付!E716</f>
        <v/>
      </c>
      <c r="E718" s="5">
        <f>データ貼付!G716+ROW()/1000000</f>
        <v>7.18E-4</v>
      </c>
      <c r="F718" s="5">
        <f t="shared" si="24"/>
        <v>282</v>
      </c>
      <c r="G718" s="5">
        <f>データ貼付!A716</f>
        <v>0</v>
      </c>
      <c r="H718" s="5">
        <f>データ貼付!B716</f>
        <v>0</v>
      </c>
      <c r="I718" s="5">
        <f>データ貼付!C716</f>
        <v>0</v>
      </c>
      <c r="J718" s="5">
        <f>データ貼付!F716</f>
        <v>0</v>
      </c>
      <c r="K718" s="5">
        <f>データ貼付!G716</f>
        <v>0</v>
      </c>
      <c r="L718" s="5">
        <f>データ貼付!H716</f>
        <v>0</v>
      </c>
      <c r="M718" s="5">
        <f>データ貼付!I716</f>
        <v>0</v>
      </c>
      <c r="N718" s="5">
        <f>データ貼付!J716</f>
        <v>0</v>
      </c>
      <c r="O718" s="5">
        <f>データ貼付!K716</f>
        <v>0</v>
      </c>
    </row>
    <row r="719" spans="1:15" x14ac:dyDescent="0.15">
      <c r="A719" s="5">
        <v>716</v>
      </c>
      <c r="B719" s="5" t="str">
        <f t="shared" si="23"/>
        <v>281</v>
      </c>
      <c r="C719" s="5" t="str">
        <f>J719&amp;COUNTIF($J$4:J719,J719)</f>
        <v>060</v>
      </c>
      <c r="D719" s="5" t="str">
        <f>データ貼付!D717&amp;データ貼付!E717</f>
        <v/>
      </c>
      <c r="E719" s="5">
        <f>データ貼付!G717+ROW()/1000000</f>
        <v>7.1900000000000002E-4</v>
      </c>
      <c r="F719" s="5">
        <f t="shared" si="24"/>
        <v>281</v>
      </c>
      <c r="G719" s="5">
        <f>データ貼付!A717</f>
        <v>0</v>
      </c>
      <c r="H719" s="5">
        <f>データ貼付!B717</f>
        <v>0</v>
      </c>
      <c r="I719" s="5">
        <f>データ貼付!C717</f>
        <v>0</v>
      </c>
      <c r="J719" s="5">
        <f>データ貼付!F717</f>
        <v>0</v>
      </c>
      <c r="K719" s="5">
        <f>データ貼付!G717</f>
        <v>0</v>
      </c>
      <c r="L719" s="5">
        <f>データ貼付!H717</f>
        <v>0</v>
      </c>
      <c r="M719" s="5">
        <f>データ貼付!I717</f>
        <v>0</v>
      </c>
      <c r="N719" s="5">
        <f>データ貼付!J717</f>
        <v>0</v>
      </c>
      <c r="O719" s="5">
        <f>データ貼付!K717</f>
        <v>0</v>
      </c>
    </row>
    <row r="720" spans="1:15" x14ac:dyDescent="0.15">
      <c r="A720" s="5">
        <v>717</v>
      </c>
      <c r="B720" s="5" t="str">
        <f t="shared" si="23"/>
        <v>280</v>
      </c>
      <c r="C720" s="5" t="str">
        <f>J720&amp;COUNTIF($J$4:J720,J720)</f>
        <v>061</v>
      </c>
      <c r="D720" s="5" t="str">
        <f>データ貼付!D718&amp;データ貼付!E718</f>
        <v/>
      </c>
      <c r="E720" s="5">
        <f>データ貼付!G718+ROW()/1000000</f>
        <v>7.2000000000000005E-4</v>
      </c>
      <c r="F720" s="5">
        <f t="shared" si="24"/>
        <v>280</v>
      </c>
      <c r="G720" s="5">
        <f>データ貼付!A718</f>
        <v>0</v>
      </c>
      <c r="H720" s="5">
        <f>データ貼付!B718</f>
        <v>0</v>
      </c>
      <c r="I720" s="5">
        <f>データ貼付!C718</f>
        <v>0</v>
      </c>
      <c r="J720" s="5">
        <f>データ貼付!F718</f>
        <v>0</v>
      </c>
      <c r="K720" s="5">
        <f>データ貼付!G718</f>
        <v>0</v>
      </c>
      <c r="L720" s="5">
        <f>データ貼付!H718</f>
        <v>0</v>
      </c>
      <c r="M720" s="5">
        <f>データ貼付!I718</f>
        <v>0</v>
      </c>
      <c r="N720" s="5">
        <f>データ貼付!J718</f>
        <v>0</v>
      </c>
      <c r="O720" s="5">
        <f>データ貼付!K718</f>
        <v>0</v>
      </c>
    </row>
    <row r="721" spans="1:15" x14ac:dyDescent="0.15">
      <c r="A721" s="5">
        <v>718</v>
      </c>
      <c r="B721" s="5" t="str">
        <f t="shared" si="23"/>
        <v>279</v>
      </c>
      <c r="C721" s="5" t="str">
        <f>J721&amp;COUNTIF($J$4:J721,J721)</f>
        <v>062</v>
      </c>
      <c r="D721" s="5" t="str">
        <f>データ貼付!D719&amp;データ貼付!E719</f>
        <v/>
      </c>
      <c r="E721" s="5">
        <f>データ貼付!G719+ROW()/1000000</f>
        <v>7.2099999999999996E-4</v>
      </c>
      <c r="F721" s="5">
        <f t="shared" si="24"/>
        <v>279</v>
      </c>
      <c r="G721" s="5">
        <f>データ貼付!A719</f>
        <v>0</v>
      </c>
      <c r="H721" s="5">
        <f>データ貼付!B719</f>
        <v>0</v>
      </c>
      <c r="I721" s="5">
        <f>データ貼付!C719</f>
        <v>0</v>
      </c>
      <c r="J721" s="5">
        <f>データ貼付!F719</f>
        <v>0</v>
      </c>
      <c r="K721" s="5">
        <f>データ貼付!G719</f>
        <v>0</v>
      </c>
      <c r="L721" s="5">
        <f>データ貼付!H719</f>
        <v>0</v>
      </c>
      <c r="M721" s="5">
        <f>データ貼付!I719</f>
        <v>0</v>
      </c>
      <c r="N721" s="5">
        <f>データ貼付!J719</f>
        <v>0</v>
      </c>
      <c r="O721" s="5">
        <f>データ貼付!K719</f>
        <v>0</v>
      </c>
    </row>
    <row r="722" spans="1:15" x14ac:dyDescent="0.15">
      <c r="A722" s="5">
        <v>719</v>
      </c>
      <c r="B722" s="5" t="str">
        <f t="shared" si="23"/>
        <v>278</v>
      </c>
      <c r="C722" s="5" t="str">
        <f>J722&amp;COUNTIF($J$4:J722,J722)</f>
        <v>063</v>
      </c>
      <c r="D722" s="5" t="str">
        <f>データ貼付!D720&amp;データ貼付!E720</f>
        <v/>
      </c>
      <c r="E722" s="5">
        <f>データ貼付!G720+ROW()/1000000</f>
        <v>7.2199999999999999E-4</v>
      </c>
      <c r="F722" s="5">
        <f t="shared" si="24"/>
        <v>278</v>
      </c>
      <c r="G722" s="5">
        <f>データ貼付!A720</f>
        <v>0</v>
      </c>
      <c r="H722" s="5">
        <f>データ貼付!B720</f>
        <v>0</v>
      </c>
      <c r="I722" s="5">
        <f>データ貼付!C720</f>
        <v>0</v>
      </c>
      <c r="J722" s="5">
        <f>データ貼付!F720</f>
        <v>0</v>
      </c>
      <c r="K722" s="5">
        <f>データ貼付!G720</f>
        <v>0</v>
      </c>
      <c r="L722" s="5">
        <f>データ貼付!H720</f>
        <v>0</v>
      </c>
      <c r="M722" s="5">
        <f>データ貼付!I720</f>
        <v>0</v>
      </c>
      <c r="N722" s="5">
        <f>データ貼付!J720</f>
        <v>0</v>
      </c>
      <c r="O722" s="5">
        <f>データ貼付!K720</f>
        <v>0</v>
      </c>
    </row>
    <row r="723" spans="1:15" x14ac:dyDescent="0.15">
      <c r="A723" s="5">
        <v>720</v>
      </c>
      <c r="B723" s="5" t="str">
        <f t="shared" si="23"/>
        <v>277</v>
      </c>
      <c r="C723" s="5" t="str">
        <f>J723&amp;COUNTIF($J$4:J723,J723)</f>
        <v>064</v>
      </c>
      <c r="D723" s="5" t="str">
        <f>データ貼付!D721&amp;データ貼付!E721</f>
        <v/>
      </c>
      <c r="E723" s="5">
        <f>データ貼付!G721+ROW()/1000000</f>
        <v>7.2300000000000001E-4</v>
      </c>
      <c r="F723" s="5">
        <f t="shared" si="24"/>
        <v>277</v>
      </c>
      <c r="G723" s="5">
        <f>データ貼付!A721</f>
        <v>0</v>
      </c>
      <c r="H723" s="5">
        <f>データ貼付!B721</f>
        <v>0</v>
      </c>
      <c r="I723" s="5">
        <f>データ貼付!C721</f>
        <v>0</v>
      </c>
      <c r="J723" s="5">
        <f>データ貼付!F721</f>
        <v>0</v>
      </c>
      <c r="K723" s="5">
        <f>データ貼付!G721</f>
        <v>0</v>
      </c>
      <c r="L723" s="5">
        <f>データ貼付!H721</f>
        <v>0</v>
      </c>
      <c r="M723" s="5">
        <f>データ貼付!I721</f>
        <v>0</v>
      </c>
      <c r="N723" s="5">
        <f>データ貼付!J721</f>
        <v>0</v>
      </c>
      <c r="O723" s="5">
        <f>データ貼付!K721</f>
        <v>0</v>
      </c>
    </row>
    <row r="724" spans="1:15" x14ac:dyDescent="0.15">
      <c r="A724" s="5">
        <v>721</v>
      </c>
      <c r="B724" s="5" t="str">
        <f t="shared" si="23"/>
        <v>276</v>
      </c>
      <c r="C724" s="5" t="str">
        <f>J724&amp;COUNTIF($J$4:J724,J724)</f>
        <v>065</v>
      </c>
      <c r="D724" s="5" t="str">
        <f>データ貼付!D722&amp;データ貼付!E722</f>
        <v/>
      </c>
      <c r="E724" s="5">
        <f>データ貼付!G722+ROW()/1000000</f>
        <v>7.2400000000000003E-4</v>
      </c>
      <c r="F724" s="5">
        <f t="shared" si="24"/>
        <v>276</v>
      </c>
      <c r="G724" s="5">
        <f>データ貼付!A722</f>
        <v>0</v>
      </c>
      <c r="H724" s="5">
        <f>データ貼付!B722</f>
        <v>0</v>
      </c>
      <c r="I724" s="5">
        <f>データ貼付!C722</f>
        <v>0</v>
      </c>
      <c r="J724" s="5">
        <f>データ貼付!F722</f>
        <v>0</v>
      </c>
      <c r="K724" s="5">
        <f>データ貼付!G722</f>
        <v>0</v>
      </c>
      <c r="L724" s="5">
        <f>データ貼付!H722</f>
        <v>0</v>
      </c>
      <c r="M724" s="5">
        <f>データ貼付!I722</f>
        <v>0</v>
      </c>
      <c r="N724" s="5">
        <f>データ貼付!J722</f>
        <v>0</v>
      </c>
      <c r="O724" s="5">
        <f>データ貼付!K722</f>
        <v>0</v>
      </c>
    </row>
    <row r="725" spans="1:15" x14ac:dyDescent="0.15">
      <c r="A725" s="5">
        <v>722</v>
      </c>
      <c r="B725" s="5" t="str">
        <f t="shared" si="23"/>
        <v>275</v>
      </c>
      <c r="C725" s="5" t="str">
        <f>J725&amp;COUNTIF($J$4:J725,J725)</f>
        <v>066</v>
      </c>
      <c r="D725" s="5" t="str">
        <f>データ貼付!D723&amp;データ貼付!E723</f>
        <v/>
      </c>
      <c r="E725" s="5">
        <f>データ貼付!G723+ROW()/1000000</f>
        <v>7.2499999999999995E-4</v>
      </c>
      <c r="F725" s="5">
        <f t="shared" si="24"/>
        <v>275</v>
      </c>
      <c r="G725" s="5">
        <f>データ貼付!A723</f>
        <v>0</v>
      </c>
      <c r="H725" s="5">
        <f>データ貼付!B723</f>
        <v>0</v>
      </c>
      <c r="I725" s="5">
        <f>データ貼付!C723</f>
        <v>0</v>
      </c>
      <c r="J725" s="5">
        <f>データ貼付!F723</f>
        <v>0</v>
      </c>
      <c r="K725" s="5">
        <f>データ貼付!G723</f>
        <v>0</v>
      </c>
      <c r="L725" s="5">
        <f>データ貼付!H723</f>
        <v>0</v>
      </c>
      <c r="M725" s="5">
        <f>データ貼付!I723</f>
        <v>0</v>
      </c>
      <c r="N725" s="5">
        <f>データ貼付!J723</f>
        <v>0</v>
      </c>
      <c r="O725" s="5">
        <f>データ貼付!K723</f>
        <v>0</v>
      </c>
    </row>
    <row r="726" spans="1:15" x14ac:dyDescent="0.15">
      <c r="A726" s="5">
        <v>723</v>
      </c>
      <c r="B726" s="5" t="str">
        <f t="shared" si="23"/>
        <v>274</v>
      </c>
      <c r="C726" s="5" t="str">
        <f>J726&amp;COUNTIF($J$4:J726,J726)</f>
        <v>067</v>
      </c>
      <c r="D726" s="5" t="str">
        <f>データ貼付!D724&amp;データ貼付!E724</f>
        <v/>
      </c>
      <c r="E726" s="5">
        <f>データ貼付!G724+ROW()/1000000</f>
        <v>7.2599999999999997E-4</v>
      </c>
      <c r="F726" s="5">
        <f t="shared" si="24"/>
        <v>274</v>
      </c>
      <c r="G726" s="5">
        <f>データ貼付!A724</f>
        <v>0</v>
      </c>
      <c r="H726" s="5">
        <f>データ貼付!B724</f>
        <v>0</v>
      </c>
      <c r="I726" s="5">
        <f>データ貼付!C724</f>
        <v>0</v>
      </c>
      <c r="J726" s="5">
        <f>データ貼付!F724</f>
        <v>0</v>
      </c>
      <c r="K726" s="5">
        <f>データ貼付!G724</f>
        <v>0</v>
      </c>
      <c r="L726" s="5">
        <f>データ貼付!H724</f>
        <v>0</v>
      </c>
      <c r="M726" s="5">
        <f>データ貼付!I724</f>
        <v>0</v>
      </c>
      <c r="N726" s="5">
        <f>データ貼付!J724</f>
        <v>0</v>
      </c>
      <c r="O726" s="5">
        <f>データ貼付!K724</f>
        <v>0</v>
      </c>
    </row>
    <row r="727" spans="1:15" x14ac:dyDescent="0.15">
      <c r="A727" s="5">
        <v>724</v>
      </c>
      <c r="B727" s="5" t="str">
        <f t="shared" si="23"/>
        <v>273</v>
      </c>
      <c r="C727" s="5" t="str">
        <f>J727&amp;COUNTIF($J$4:J727,J727)</f>
        <v>068</v>
      </c>
      <c r="D727" s="5" t="str">
        <f>データ貼付!D725&amp;データ貼付!E725</f>
        <v/>
      </c>
      <c r="E727" s="5">
        <f>データ貼付!G725+ROW()/1000000</f>
        <v>7.27E-4</v>
      </c>
      <c r="F727" s="5">
        <f t="shared" si="24"/>
        <v>273</v>
      </c>
      <c r="G727" s="5">
        <f>データ貼付!A725</f>
        <v>0</v>
      </c>
      <c r="H727" s="5">
        <f>データ貼付!B725</f>
        <v>0</v>
      </c>
      <c r="I727" s="5">
        <f>データ貼付!C725</f>
        <v>0</v>
      </c>
      <c r="J727" s="5">
        <f>データ貼付!F725</f>
        <v>0</v>
      </c>
      <c r="K727" s="5">
        <f>データ貼付!G725</f>
        <v>0</v>
      </c>
      <c r="L727" s="5">
        <f>データ貼付!H725</f>
        <v>0</v>
      </c>
      <c r="M727" s="5">
        <f>データ貼付!I725</f>
        <v>0</v>
      </c>
      <c r="N727" s="5">
        <f>データ貼付!J725</f>
        <v>0</v>
      </c>
      <c r="O727" s="5">
        <f>データ貼付!K725</f>
        <v>0</v>
      </c>
    </row>
    <row r="728" spans="1:15" x14ac:dyDescent="0.15">
      <c r="A728" s="5">
        <v>725</v>
      </c>
      <c r="B728" s="5" t="str">
        <f t="shared" si="23"/>
        <v>272</v>
      </c>
      <c r="C728" s="5" t="str">
        <f>J728&amp;COUNTIF($J$4:J728,J728)</f>
        <v>069</v>
      </c>
      <c r="D728" s="5" t="str">
        <f>データ貼付!D726&amp;データ貼付!E726</f>
        <v/>
      </c>
      <c r="E728" s="5">
        <f>データ貼付!G726+ROW()/1000000</f>
        <v>7.2800000000000002E-4</v>
      </c>
      <c r="F728" s="5">
        <f t="shared" si="24"/>
        <v>272</v>
      </c>
      <c r="G728" s="5">
        <f>データ貼付!A726</f>
        <v>0</v>
      </c>
      <c r="H728" s="5">
        <f>データ貼付!B726</f>
        <v>0</v>
      </c>
      <c r="I728" s="5">
        <f>データ貼付!C726</f>
        <v>0</v>
      </c>
      <c r="J728" s="5">
        <f>データ貼付!F726</f>
        <v>0</v>
      </c>
      <c r="K728" s="5">
        <f>データ貼付!G726</f>
        <v>0</v>
      </c>
      <c r="L728" s="5">
        <f>データ貼付!H726</f>
        <v>0</v>
      </c>
      <c r="M728" s="5">
        <f>データ貼付!I726</f>
        <v>0</v>
      </c>
      <c r="N728" s="5">
        <f>データ貼付!J726</f>
        <v>0</v>
      </c>
      <c r="O728" s="5">
        <f>データ貼付!K726</f>
        <v>0</v>
      </c>
    </row>
    <row r="729" spans="1:15" x14ac:dyDescent="0.15">
      <c r="A729" s="5">
        <v>726</v>
      </c>
      <c r="B729" s="5" t="str">
        <f t="shared" si="23"/>
        <v>271</v>
      </c>
      <c r="C729" s="5" t="str">
        <f>J729&amp;COUNTIF($J$4:J729,J729)</f>
        <v>070</v>
      </c>
      <c r="D729" s="5" t="str">
        <f>データ貼付!D727&amp;データ貼付!E727</f>
        <v/>
      </c>
      <c r="E729" s="5">
        <f>データ貼付!G727+ROW()/1000000</f>
        <v>7.2900000000000005E-4</v>
      </c>
      <c r="F729" s="5">
        <f t="shared" si="24"/>
        <v>271</v>
      </c>
      <c r="G729" s="5">
        <f>データ貼付!A727</f>
        <v>0</v>
      </c>
      <c r="H729" s="5">
        <f>データ貼付!B727</f>
        <v>0</v>
      </c>
      <c r="I729" s="5">
        <f>データ貼付!C727</f>
        <v>0</v>
      </c>
      <c r="J729" s="5">
        <f>データ貼付!F727</f>
        <v>0</v>
      </c>
      <c r="K729" s="5">
        <f>データ貼付!G727</f>
        <v>0</v>
      </c>
      <c r="L729" s="5">
        <f>データ貼付!H727</f>
        <v>0</v>
      </c>
      <c r="M729" s="5">
        <f>データ貼付!I727</f>
        <v>0</v>
      </c>
      <c r="N729" s="5">
        <f>データ貼付!J727</f>
        <v>0</v>
      </c>
      <c r="O729" s="5">
        <f>データ貼付!K727</f>
        <v>0</v>
      </c>
    </row>
    <row r="730" spans="1:15" x14ac:dyDescent="0.15">
      <c r="A730" s="5">
        <v>727</v>
      </c>
      <c r="B730" s="5" t="str">
        <f t="shared" si="23"/>
        <v>270</v>
      </c>
      <c r="C730" s="5" t="str">
        <f>J730&amp;COUNTIF($J$4:J730,J730)</f>
        <v>071</v>
      </c>
      <c r="D730" s="5" t="str">
        <f>データ貼付!D728&amp;データ貼付!E728</f>
        <v/>
      </c>
      <c r="E730" s="5">
        <f>データ貼付!G728+ROW()/1000000</f>
        <v>7.2999999999999996E-4</v>
      </c>
      <c r="F730" s="5">
        <f t="shared" si="24"/>
        <v>270</v>
      </c>
      <c r="G730" s="5">
        <f>データ貼付!A728</f>
        <v>0</v>
      </c>
      <c r="H730" s="5">
        <f>データ貼付!B728</f>
        <v>0</v>
      </c>
      <c r="I730" s="5">
        <f>データ貼付!C728</f>
        <v>0</v>
      </c>
      <c r="J730" s="5">
        <f>データ貼付!F728</f>
        <v>0</v>
      </c>
      <c r="K730" s="5">
        <f>データ貼付!G728</f>
        <v>0</v>
      </c>
      <c r="L730" s="5">
        <f>データ貼付!H728</f>
        <v>0</v>
      </c>
      <c r="M730" s="5">
        <f>データ貼付!I728</f>
        <v>0</v>
      </c>
      <c r="N730" s="5">
        <f>データ貼付!J728</f>
        <v>0</v>
      </c>
      <c r="O730" s="5">
        <f>データ貼付!K728</f>
        <v>0</v>
      </c>
    </row>
    <row r="731" spans="1:15" x14ac:dyDescent="0.15">
      <c r="A731" s="5">
        <v>728</v>
      </c>
      <c r="B731" s="5" t="str">
        <f t="shared" si="23"/>
        <v>269</v>
      </c>
      <c r="C731" s="5" t="str">
        <f>J731&amp;COUNTIF($J$4:J731,J731)</f>
        <v>072</v>
      </c>
      <c r="D731" s="5" t="str">
        <f>データ貼付!D729&amp;データ貼付!E729</f>
        <v/>
      </c>
      <c r="E731" s="5">
        <f>データ貼付!G729+ROW()/1000000</f>
        <v>7.3099999999999999E-4</v>
      </c>
      <c r="F731" s="5">
        <f t="shared" si="24"/>
        <v>269</v>
      </c>
      <c r="G731" s="5">
        <f>データ貼付!A729</f>
        <v>0</v>
      </c>
      <c r="H731" s="5">
        <f>データ貼付!B729</f>
        <v>0</v>
      </c>
      <c r="I731" s="5">
        <f>データ貼付!C729</f>
        <v>0</v>
      </c>
      <c r="J731" s="5">
        <f>データ貼付!F729</f>
        <v>0</v>
      </c>
      <c r="K731" s="5">
        <f>データ貼付!G729</f>
        <v>0</v>
      </c>
      <c r="L731" s="5">
        <f>データ貼付!H729</f>
        <v>0</v>
      </c>
      <c r="M731" s="5">
        <f>データ貼付!I729</f>
        <v>0</v>
      </c>
      <c r="N731" s="5">
        <f>データ貼付!J729</f>
        <v>0</v>
      </c>
      <c r="O731" s="5">
        <f>データ貼付!K729</f>
        <v>0</v>
      </c>
    </row>
    <row r="732" spans="1:15" x14ac:dyDescent="0.15">
      <c r="A732" s="5">
        <v>729</v>
      </c>
      <c r="B732" s="5" t="str">
        <f t="shared" si="23"/>
        <v>268</v>
      </c>
      <c r="C732" s="5" t="str">
        <f>J732&amp;COUNTIF($J$4:J732,J732)</f>
        <v>073</v>
      </c>
      <c r="D732" s="5" t="str">
        <f>データ貼付!D730&amp;データ貼付!E730</f>
        <v/>
      </c>
      <c r="E732" s="5">
        <f>データ貼付!G730+ROW()/1000000</f>
        <v>7.3200000000000001E-4</v>
      </c>
      <c r="F732" s="5">
        <f t="shared" si="24"/>
        <v>268</v>
      </c>
      <c r="G732" s="5">
        <f>データ貼付!A730</f>
        <v>0</v>
      </c>
      <c r="H732" s="5">
        <f>データ貼付!B730</f>
        <v>0</v>
      </c>
      <c r="I732" s="5">
        <f>データ貼付!C730</f>
        <v>0</v>
      </c>
      <c r="J732" s="5">
        <f>データ貼付!F730</f>
        <v>0</v>
      </c>
      <c r="K732" s="5">
        <f>データ貼付!G730</f>
        <v>0</v>
      </c>
      <c r="L732" s="5">
        <f>データ貼付!H730</f>
        <v>0</v>
      </c>
      <c r="M732" s="5">
        <f>データ貼付!I730</f>
        <v>0</v>
      </c>
      <c r="N732" s="5">
        <f>データ貼付!J730</f>
        <v>0</v>
      </c>
      <c r="O732" s="5">
        <f>データ貼付!K730</f>
        <v>0</v>
      </c>
    </row>
    <row r="733" spans="1:15" x14ac:dyDescent="0.15">
      <c r="A733" s="5">
        <v>730</v>
      </c>
      <c r="B733" s="5" t="str">
        <f t="shared" si="23"/>
        <v>267</v>
      </c>
      <c r="C733" s="5" t="str">
        <f>J733&amp;COUNTIF($J$4:J733,J733)</f>
        <v>074</v>
      </c>
      <c r="D733" s="5" t="str">
        <f>データ貼付!D731&amp;データ貼付!E731</f>
        <v/>
      </c>
      <c r="E733" s="5">
        <f>データ貼付!G731+ROW()/1000000</f>
        <v>7.3300000000000004E-4</v>
      </c>
      <c r="F733" s="5">
        <f t="shared" si="24"/>
        <v>267</v>
      </c>
      <c r="G733" s="5">
        <f>データ貼付!A731</f>
        <v>0</v>
      </c>
      <c r="H733" s="5">
        <f>データ貼付!B731</f>
        <v>0</v>
      </c>
      <c r="I733" s="5">
        <f>データ貼付!C731</f>
        <v>0</v>
      </c>
      <c r="J733" s="5">
        <f>データ貼付!F731</f>
        <v>0</v>
      </c>
      <c r="K733" s="5">
        <f>データ貼付!G731</f>
        <v>0</v>
      </c>
      <c r="L733" s="5">
        <f>データ貼付!H731</f>
        <v>0</v>
      </c>
      <c r="M733" s="5">
        <f>データ貼付!I731</f>
        <v>0</v>
      </c>
      <c r="N733" s="5">
        <f>データ貼付!J731</f>
        <v>0</v>
      </c>
      <c r="O733" s="5">
        <f>データ貼付!K731</f>
        <v>0</v>
      </c>
    </row>
    <row r="734" spans="1:15" x14ac:dyDescent="0.15">
      <c r="A734" s="5">
        <v>731</v>
      </c>
      <c r="B734" s="5" t="str">
        <f t="shared" si="23"/>
        <v>266</v>
      </c>
      <c r="C734" s="5" t="str">
        <f>J734&amp;COUNTIF($J$4:J734,J734)</f>
        <v>075</v>
      </c>
      <c r="D734" s="5" t="str">
        <f>データ貼付!D732&amp;データ貼付!E732</f>
        <v/>
      </c>
      <c r="E734" s="5">
        <f>データ貼付!G732+ROW()/1000000</f>
        <v>7.3399999999999995E-4</v>
      </c>
      <c r="F734" s="5">
        <f t="shared" si="24"/>
        <v>266</v>
      </c>
      <c r="G734" s="5">
        <f>データ貼付!A732</f>
        <v>0</v>
      </c>
      <c r="H734" s="5">
        <f>データ貼付!B732</f>
        <v>0</v>
      </c>
      <c r="I734" s="5">
        <f>データ貼付!C732</f>
        <v>0</v>
      </c>
      <c r="J734" s="5">
        <f>データ貼付!F732</f>
        <v>0</v>
      </c>
      <c r="K734" s="5">
        <f>データ貼付!G732</f>
        <v>0</v>
      </c>
      <c r="L734" s="5">
        <f>データ貼付!H732</f>
        <v>0</v>
      </c>
      <c r="M734" s="5">
        <f>データ貼付!I732</f>
        <v>0</v>
      </c>
      <c r="N734" s="5">
        <f>データ貼付!J732</f>
        <v>0</v>
      </c>
      <c r="O734" s="5">
        <f>データ貼付!K732</f>
        <v>0</v>
      </c>
    </row>
    <row r="735" spans="1:15" x14ac:dyDescent="0.15">
      <c r="A735" s="5">
        <v>732</v>
      </c>
      <c r="B735" s="5" t="str">
        <f t="shared" si="23"/>
        <v>265</v>
      </c>
      <c r="C735" s="5" t="str">
        <f>J735&amp;COUNTIF($J$4:J735,J735)</f>
        <v>076</v>
      </c>
      <c r="D735" s="5" t="str">
        <f>データ貼付!D733&amp;データ貼付!E733</f>
        <v/>
      </c>
      <c r="E735" s="5">
        <f>データ貼付!G733+ROW()/1000000</f>
        <v>7.3499999999999998E-4</v>
      </c>
      <c r="F735" s="5">
        <f t="shared" si="24"/>
        <v>265</v>
      </c>
      <c r="G735" s="5">
        <f>データ貼付!A733</f>
        <v>0</v>
      </c>
      <c r="H735" s="5">
        <f>データ貼付!B733</f>
        <v>0</v>
      </c>
      <c r="I735" s="5">
        <f>データ貼付!C733</f>
        <v>0</v>
      </c>
      <c r="J735" s="5">
        <f>データ貼付!F733</f>
        <v>0</v>
      </c>
      <c r="K735" s="5">
        <f>データ貼付!G733</f>
        <v>0</v>
      </c>
      <c r="L735" s="5">
        <f>データ貼付!H733</f>
        <v>0</v>
      </c>
      <c r="M735" s="5">
        <f>データ貼付!I733</f>
        <v>0</v>
      </c>
      <c r="N735" s="5">
        <f>データ貼付!J733</f>
        <v>0</v>
      </c>
      <c r="O735" s="5">
        <f>データ貼付!K733</f>
        <v>0</v>
      </c>
    </row>
    <row r="736" spans="1:15" x14ac:dyDescent="0.15">
      <c r="A736" s="5">
        <v>733</v>
      </c>
      <c r="B736" s="5" t="str">
        <f t="shared" si="23"/>
        <v>264</v>
      </c>
      <c r="C736" s="5" t="str">
        <f>J736&amp;COUNTIF($J$4:J736,J736)</f>
        <v>077</v>
      </c>
      <c r="D736" s="5" t="str">
        <f>データ貼付!D734&amp;データ貼付!E734</f>
        <v/>
      </c>
      <c r="E736" s="5">
        <f>データ貼付!G734+ROW()/1000000</f>
        <v>7.36E-4</v>
      </c>
      <c r="F736" s="5">
        <f t="shared" si="24"/>
        <v>264</v>
      </c>
      <c r="G736" s="5">
        <f>データ貼付!A734</f>
        <v>0</v>
      </c>
      <c r="H736" s="5">
        <f>データ貼付!B734</f>
        <v>0</v>
      </c>
      <c r="I736" s="5">
        <f>データ貼付!C734</f>
        <v>0</v>
      </c>
      <c r="J736" s="5">
        <f>データ貼付!F734</f>
        <v>0</v>
      </c>
      <c r="K736" s="5">
        <f>データ貼付!G734</f>
        <v>0</v>
      </c>
      <c r="L736" s="5">
        <f>データ貼付!H734</f>
        <v>0</v>
      </c>
      <c r="M736" s="5">
        <f>データ貼付!I734</f>
        <v>0</v>
      </c>
      <c r="N736" s="5">
        <f>データ貼付!J734</f>
        <v>0</v>
      </c>
      <c r="O736" s="5">
        <f>データ貼付!K734</f>
        <v>0</v>
      </c>
    </row>
    <row r="737" spans="1:15" x14ac:dyDescent="0.15">
      <c r="A737" s="5">
        <v>734</v>
      </c>
      <c r="B737" s="5" t="str">
        <f t="shared" si="23"/>
        <v>263</v>
      </c>
      <c r="C737" s="5" t="str">
        <f>J737&amp;COUNTIF($J$4:J737,J737)</f>
        <v>078</v>
      </c>
      <c r="D737" s="5" t="str">
        <f>データ貼付!D735&amp;データ貼付!E735</f>
        <v/>
      </c>
      <c r="E737" s="5">
        <f>データ貼付!G735+ROW()/1000000</f>
        <v>7.3700000000000002E-4</v>
      </c>
      <c r="F737" s="5">
        <f t="shared" si="24"/>
        <v>263</v>
      </c>
      <c r="G737" s="5">
        <f>データ貼付!A735</f>
        <v>0</v>
      </c>
      <c r="H737" s="5">
        <f>データ貼付!B735</f>
        <v>0</v>
      </c>
      <c r="I737" s="5">
        <f>データ貼付!C735</f>
        <v>0</v>
      </c>
      <c r="J737" s="5">
        <f>データ貼付!F735</f>
        <v>0</v>
      </c>
      <c r="K737" s="5">
        <f>データ貼付!G735</f>
        <v>0</v>
      </c>
      <c r="L737" s="5">
        <f>データ貼付!H735</f>
        <v>0</v>
      </c>
      <c r="M737" s="5">
        <f>データ貼付!I735</f>
        <v>0</v>
      </c>
      <c r="N737" s="5">
        <f>データ貼付!J735</f>
        <v>0</v>
      </c>
      <c r="O737" s="5">
        <f>データ貼付!K735</f>
        <v>0</v>
      </c>
    </row>
    <row r="738" spans="1:15" x14ac:dyDescent="0.15">
      <c r="A738" s="5">
        <v>735</v>
      </c>
      <c r="B738" s="5" t="str">
        <f t="shared" si="23"/>
        <v>262</v>
      </c>
      <c r="C738" s="5" t="str">
        <f>J738&amp;COUNTIF($J$4:J738,J738)</f>
        <v>079</v>
      </c>
      <c r="D738" s="5" t="str">
        <f>データ貼付!D736&amp;データ貼付!E736</f>
        <v/>
      </c>
      <c r="E738" s="5">
        <f>データ貼付!G736+ROW()/1000000</f>
        <v>7.3800000000000005E-4</v>
      </c>
      <c r="F738" s="5">
        <f t="shared" si="24"/>
        <v>262</v>
      </c>
      <c r="G738" s="5">
        <f>データ貼付!A736</f>
        <v>0</v>
      </c>
      <c r="H738" s="5">
        <f>データ貼付!B736</f>
        <v>0</v>
      </c>
      <c r="I738" s="5">
        <f>データ貼付!C736</f>
        <v>0</v>
      </c>
      <c r="J738" s="5">
        <f>データ貼付!F736</f>
        <v>0</v>
      </c>
      <c r="K738" s="5">
        <f>データ貼付!G736</f>
        <v>0</v>
      </c>
      <c r="L738" s="5">
        <f>データ貼付!H736</f>
        <v>0</v>
      </c>
      <c r="M738" s="5">
        <f>データ貼付!I736</f>
        <v>0</v>
      </c>
      <c r="N738" s="5">
        <f>データ貼付!J736</f>
        <v>0</v>
      </c>
      <c r="O738" s="5">
        <f>データ貼付!K736</f>
        <v>0</v>
      </c>
    </row>
    <row r="739" spans="1:15" x14ac:dyDescent="0.15">
      <c r="A739" s="5">
        <v>736</v>
      </c>
      <c r="B739" s="5" t="str">
        <f t="shared" si="23"/>
        <v>261</v>
      </c>
      <c r="C739" s="5" t="str">
        <f>J739&amp;COUNTIF($J$4:J739,J739)</f>
        <v>080</v>
      </c>
      <c r="D739" s="5" t="str">
        <f>データ貼付!D737&amp;データ貼付!E737</f>
        <v/>
      </c>
      <c r="E739" s="5">
        <f>データ貼付!G737+ROW()/1000000</f>
        <v>7.3899999999999997E-4</v>
      </c>
      <c r="F739" s="5">
        <f t="shared" si="24"/>
        <v>261</v>
      </c>
      <c r="G739" s="5">
        <f>データ貼付!A737</f>
        <v>0</v>
      </c>
      <c r="H739" s="5">
        <f>データ貼付!B737</f>
        <v>0</v>
      </c>
      <c r="I739" s="5">
        <f>データ貼付!C737</f>
        <v>0</v>
      </c>
      <c r="J739" s="5">
        <f>データ貼付!F737</f>
        <v>0</v>
      </c>
      <c r="K739" s="5">
        <f>データ貼付!G737</f>
        <v>0</v>
      </c>
      <c r="L739" s="5">
        <f>データ貼付!H737</f>
        <v>0</v>
      </c>
      <c r="M739" s="5">
        <f>データ貼付!I737</f>
        <v>0</v>
      </c>
      <c r="N739" s="5">
        <f>データ貼付!J737</f>
        <v>0</v>
      </c>
      <c r="O739" s="5">
        <f>データ貼付!K737</f>
        <v>0</v>
      </c>
    </row>
    <row r="740" spans="1:15" x14ac:dyDescent="0.15">
      <c r="A740" s="5">
        <v>737</v>
      </c>
      <c r="B740" s="5" t="str">
        <f t="shared" si="23"/>
        <v>260</v>
      </c>
      <c r="C740" s="5" t="str">
        <f>J740&amp;COUNTIF($J$4:J740,J740)</f>
        <v>081</v>
      </c>
      <c r="D740" s="5" t="str">
        <f>データ貼付!D738&amp;データ貼付!E738</f>
        <v/>
      </c>
      <c r="E740" s="5">
        <f>データ貼付!G738+ROW()/1000000</f>
        <v>7.3999999999999999E-4</v>
      </c>
      <c r="F740" s="5">
        <f t="shared" si="24"/>
        <v>260</v>
      </c>
      <c r="G740" s="5">
        <f>データ貼付!A738</f>
        <v>0</v>
      </c>
      <c r="H740" s="5">
        <f>データ貼付!B738</f>
        <v>0</v>
      </c>
      <c r="I740" s="5">
        <f>データ貼付!C738</f>
        <v>0</v>
      </c>
      <c r="J740" s="5">
        <f>データ貼付!F738</f>
        <v>0</v>
      </c>
      <c r="K740" s="5">
        <f>データ貼付!G738</f>
        <v>0</v>
      </c>
      <c r="L740" s="5">
        <f>データ貼付!H738</f>
        <v>0</v>
      </c>
      <c r="M740" s="5">
        <f>データ貼付!I738</f>
        <v>0</v>
      </c>
      <c r="N740" s="5">
        <f>データ貼付!J738</f>
        <v>0</v>
      </c>
      <c r="O740" s="5">
        <f>データ貼付!K738</f>
        <v>0</v>
      </c>
    </row>
    <row r="741" spans="1:15" x14ac:dyDescent="0.15">
      <c r="A741" s="5">
        <v>738</v>
      </c>
      <c r="B741" s="5" t="str">
        <f t="shared" si="23"/>
        <v>259</v>
      </c>
      <c r="C741" s="5" t="str">
        <f>J741&amp;COUNTIF($J$4:J741,J741)</f>
        <v>082</v>
      </c>
      <c r="D741" s="5" t="str">
        <f>データ貼付!D739&amp;データ貼付!E739</f>
        <v/>
      </c>
      <c r="E741" s="5">
        <f>データ貼付!G739+ROW()/1000000</f>
        <v>7.4100000000000001E-4</v>
      </c>
      <c r="F741" s="5">
        <f t="shared" si="24"/>
        <v>259</v>
      </c>
      <c r="G741" s="5">
        <f>データ貼付!A739</f>
        <v>0</v>
      </c>
      <c r="H741" s="5">
        <f>データ貼付!B739</f>
        <v>0</v>
      </c>
      <c r="I741" s="5">
        <f>データ貼付!C739</f>
        <v>0</v>
      </c>
      <c r="J741" s="5">
        <f>データ貼付!F739</f>
        <v>0</v>
      </c>
      <c r="K741" s="5">
        <f>データ貼付!G739</f>
        <v>0</v>
      </c>
      <c r="L741" s="5">
        <f>データ貼付!H739</f>
        <v>0</v>
      </c>
      <c r="M741" s="5">
        <f>データ貼付!I739</f>
        <v>0</v>
      </c>
      <c r="N741" s="5">
        <f>データ貼付!J739</f>
        <v>0</v>
      </c>
      <c r="O741" s="5">
        <f>データ貼付!K739</f>
        <v>0</v>
      </c>
    </row>
    <row r="742" spans="1:15" x14ac:dyDescent="0.15">
      <c r="A742" s="5">
        <v>739</v>
      </c>
      <c r="B742" s="5" t="str">
        <f t="shared" si="23"/>
        <v>258</v>
      </c>
      <c r="C742" s="5" t="str">
        <f>J742&amp;COUNTIF($J$4:J742,J742)</f>
        <v>083</v>
      </c>
      <c r="D742" s="5" t="str">
        <f>データ貼付!D740&amp;データ貼付!E740</f>
        <v/>
      </c>
      <c r="E742" s="5">
        <f>データ貼付!G740+ROW()/1000000</f>
        <v>7.4200000000000004E-4</v>
      </c>
      <c r="F742" s="5">
        <f t="shared" si="24"/>
        <v>258</v>
      </c>
      <c r="G742" s="5">
        <f>データ貼付!A740</f>
        <v>0</v>
      </c>
      <c r="H742" s="5">
        <f>データ貼付!B740</f>
        <v>0</v>
      </c>
      <c r="I742" s="5">
        <f>データ貼付!C740</f>
        <v>0</v>
      </c>
      <c r="J742" s="5">
        <f>データ貼付!F740</f>
        <v>0</v>
      </c>
      <c r="K742" s="5">
        <f>データ貼付!G740</f>
        <v>0</v>
      </c>
      <c r="L742" s="5">
        <f>データ貼付!H740</f>
        <v>0</v>
      </c>
      <c r="M742" s="5">
        <f>データ貼付!I740</f>
        <v>0</v>
      </c>
      <c r="N742" s="5">
        <f>データ貼付!J740</f>
        <v>0</v>
      </c>
      <c r="O742" s="5">
        <f>データ貼付!K740</f>
        <v>0</v>
      </c>
    </row>
    <row r="743" spans="1:15" x14ac:dyDescent="0.15">
      <c r="A743" s="5">
        <v>740</v>
      </c>
      <c r="B743" s="5" t="str">
        <f t="shared" si="23"/>
        <v>257</v>
      </c>
      <c r="C743" s="5" t="str">
        <f>J743&amp;COUNTIF($J$4:J743,J743)</f>
        <v>084</v>
      </c>
      <c r="D743" s="5" t="str">
        <f>データ貼付!D741&amp;データ貼付!E741</f>
        <v/>
      </c>
      <c r="E743" s="5">
        <f>データ貼付!G741+ROW()/1000000</f>
        <v>7.4299999999999995E-4</v>
      </c>
      <c r="F743" s="5">
        <f t="shared" si="24"/>
        <v>257</v>
      </c>
      <c r="G743" s="5">
        <f>データ貼付!A741</f>
        <v>0</v>
      </c>
      <c r="H743" s="5">
        <f>データ貼付!B741</f>
        <v>0</v>
      </c>
      <c r="I743" s="5">
        <f>データ貼付!C741</f>
        <v>0</v>
      </c>
      <c r="J743" s="5">
        <f>データ貼付!F741</f>
        <v>0</v>
      </c>
      <c r="K743" s="5">
        <f>データ貼付!G741</f>
        <v>0</v>
      </c>
      <c r="L743" s="5">
        <f>データ貼付!H741</f>
        <v>0</v>
      </c>
      <c r="M743" s="5">
        <f>データ貼付!I741</f>
        <v>0</v>
      </c>
      <c r="N743" s="5">
        <f>データ貼付!J741</f>
        <v>0</v>
      </c>
      <c r="O743" s="5">
        <f>データ貼付!K741</f>
        <v>0</v>
      </c>
    </row>
    <row r="744" spans="1:15" x14ac:dyDescent="0.15">
      <c r="A744" s="5">
        <v>741</v>
      </c>
      <c r="B744" s="5" t="str">
        <f t="shared" si="23"/>
        <v>256</v>
      </c>
      <c r="C744" s="5" t="str">
        <f>J744&amp;COUNTIF($J$4:J744,J744)</f>
        <v>085</v>
      </c>
      <c r="D744" s="5" t="str">
        <f>データ貼付!D742&amp;データ貼付!E742</f>
        <v/>
      </c>
      <c r="E744" s="5">
        <f>データ貼付!G742+ROW()/1000000</f>
        <v>7.4399999999999998E-4</v>
      </c>
      <c r="F744" s="5">
        <f t="shared" si="24"/>
        <v>256</v>
      </c>
      <c r="G744" s="5">
        <f>データ貼付!A742</f>
        <v>0</v>
      </c>
      <c r="H744" s="5">
        <f>データ貼付!B742</f>
        <v>0</v>
      </c>
      <c r="I744" s="5">
        <f>データ貼付!C742</f>
        <v>0</v>
      </c>
      <c r="J744" s="5">
        <f>データ貼付!F742</f>
        <v>0</v>
      </c>
      <c r="K744" s="5">
        <f>データ貼付!G742</f>
        <v>0</v>
      </c>
      <c r="L744" s="5">
        <f>データ貼付!H742</f>
        <v>0</v>
      </c>
      <c r="M744" s="5">
        <f>データ貼付!I742</f>
        <v>0</v>
      </c>
      <c r="N744" s="5">
        <f>データ貼付!J742</f>
        <v>0</v>
      </c>
      <c r="O744" s="5">
        <f>データ貼付!K742</f>
        <v>0</v>
      </c>
    </row>
    <row r="745" spans="1:15" x14ac:dyDescent="0.15">
      <c r="A745" s="5">
        <v>742</v>
      </c>
      <c r="B745" s="5" t="str">
        <f t="shared" si="23"/>
        <v>255</v>
      </c>
      <c r="C745" s="5" t="str">
        <f>J745&amp;COUNTIF($J$4:J745,J745)</f>
        <v>086</v>
      </c>
      <c r="D745" s="5" t="str">
        <f>データ貼付!D743&amp;データ貼付!E743</f>
        <v/>
      </c>
      <c r="E745" s="5">
        <f>データ貼付!G743+ROW()/1000000</f>
        <v>7.45E-4</v>
      </c>
      <c r="F745" s="5">
        <f t="shared" si="24"/>
        <v>255</v>
      </c>
      <c r="G745" s="5">
        <f>データ貼付!A743</f>
        <v>0</v>
      </c>
      <c r="H745" s="5">
        <f>データ貼付!B743</f>
        <v>0</v>
      </c>
      <c r="I745" s="5">
        <f>データ貼付!C743</f>
        <v>0</v>
      </c>
      <c r="J745" s="5">
        <f>データ貼付!F743</f>
        <v>0</v>
      </c>
      <c r="K745" s="5">
        <f>データ貼付!G743</f>
        <v>0</v>
      </c>
      <c r="L745" s="5">
        <f>データ貼付!H743</f>
        <v>0</v>
      </c>
      <c r="M745" s="5">
        <f>データ貼付!I743</f>
        <v>0</v>
      </c>
      <c r="N745" s="5">
        <f>データ貼付!J743</f>
        <v>0</v>
      </c>
      <c r="O745" s="5">
        <f>データ貼付!K743</f>
        <v>0</v>
      </c>
    </row>
    <row r="746" spans="1:15" x14ac:dyDescent="0.15">
      <c r="A746" s="5">
        <v>743</v>
      </c>
      <c r="B746" s="5" t="str">
        <f t="shared" si="23"/>
        <v>254</v>
      </c>
      <c r="C746" s="5" t="str">
        <f>J746&amp;COUNTIF($J$4:J746,J746)</f>
        <v>087</v>
      </c>
      <c r="D746" s="5" t="str">
        <f>データ貼付!D744&amp;データ貼付!E744</f>
        <v/>
      </c>
      <c r="E746" s="5">
        <f>データ貼付!G744+ROW()/1000000</f>
        <v>7.4600000000000003E-4</v>
      </c>
      <c r="F746" s="5">
        <f t="shared" si="24"/>
        <v>254</v>
      </c>
      <c r="G746" s="5">
        <f>データ貼付!A744</f>
        <v>0</v>
      </c>
      <c r="H746" s="5">
        <f>データ貼付!B744</f>
        <v>0</v>
      </c>
      <c r="I746" s="5">
        <f>データ貼付!C744</f>
        <v>0</v>
      </c>
      <c r="J746" s="5">
        <f>データ貼付!F744</f>
        <v>0</v>
      </c>
      <c r="K746" s="5">
        <f>データ貼付!G744</f>
        <v>0</v>
      </c>
      <c r="L746" s="5">
        <f>データ貼付!H744</f>
        <v>0</v>
      </c>
      <c r="M746" s="5">
        <f>データ貼付!I744</f>
        <v>0</v>
      </c>
      <c r="N746" s="5">
        <f>データ貼付!J744</f>
        <v>0</v>
      </c>
      <c r="O746" s="5">
        <f>データ貼付!K744</f>
        <v>0</v>
      </c>
    </row>
    <row r="747" spans="1:15" x14ac:dyDescent="0.15">
      <c r="A747" s="5">
        <v>744</v>
      </c>
      <c r="B747" s="5" t="str">
        <f t="shared" si="23"/>
        <v>253</v>
      </c>
      <c r="C747" s="5" t="str">
        <f>J747&amp;COUNTIF($J$4:J747,J747)</f>
        <v>088</v>
      </c>
      <c r="D747" s="5" t="str">
        <f>データ貼付!D745&amp;データ貼付!E745</f>
        <v/>
      </c>
      <c r="E747" s="5">
        <f>データ貼付!G745+ROW()/1000000</f>
        <v>7.4700000000000005E-4</v>
      </c>
      <c r="F747" s="5">
        <f t="shared" si="24"/>
        <v>253</v>
      </c>
      <c r="G747" s="5">
        <f>データ貼付!A745</f>
        <v>0</v>
      </c>
      <c r="H747" s="5">
        <f>データ貼付!B745</f>
        <v>0</v>
      </c>
      <c r="I747" s="5">
        <f>データ貼付!C745</f>
        <v>0</v>
      </c>
      <c r="J747" s="5">
        <f>データ貼付!F745</f>
        <v>0</v>
      </c>
      <c r="K747" s="5">
        <f>データ貼付!G745</f>
        <v>0</v>
      </c>
      <c r="L747" s="5">
        <f>データ貼付!H745</f>
        <v>0</v>
      </c>
      <c r="M747" s="5">
        <f>データ貼付!I745</f>
        <v>0</v>
      </c>
      <c r="N747" s="5">
        <f>データ貼付!J745</f>
        <v>0</v>
      </c>
      <c r="O747" s="5">
        <f>データ貼付!K745</f>
        <v>0</v>
      </c>
    </row>
    <row r="748" spans="1:15" x14ac:dyDescent="0.15">
      <c r="A748" s="5">
        <v>745</v>
      </c>
      <c r="B748" s="5" t="str">
        <f t="shared" si="23"/>
        <v>252</v>
      </c>
      <c r="C748" s="5" t="str">
        <f>J748&amp;COUNTIF($J$4:J748,J748)</f>
        <v>089</v>
      </c>
      <c r="D748" s="5" t="str">
        <f>データ貼付!D746&amp;データ貼付!E746</f>
        <v/>
      </c>
      <c r="E748" s="5">
        <f>データ貼付!G746+ROW()/1000000</f>
        <v>7.4799999999999997E-4</v>
      </c>
      <c r="F748" s="5">
        <f t="shared" si="24"/>
        <v>252</v>
      </c>
      <c r="G748" s="5">
        <f>データ貼付!A746</f>
        <v>0</v>
      </c>
      <c r="H748" s="5">
        <f>データ貼付!B746</f>
        <v>0</v>
      </c>
      <c r="I748" s="5">
        <f>データ貼付!C746</f>
        <v>0</v>
      </c>
      <c r="J748" s="5">
        <f>データ貼付!F746</f>
        <v>0</v>
      </c>
      <c r="K748" s="5">
        <f>データ貼付!G746</f>
        <v>0</v>
      </c>
      <c r="L748" s="5">
        <f>データ貼付!H746</f>
        <v>0</v>
      </c>
      <c r="M748" s="5">
        <f>データ貼付!I746</f>
        <v>0</v>
      </c>
      <c r="N748" s="5">
        <f>データ貼付!J746</f>
        <v>0</v>
      </c>
      <c r="O748" s="5">
        <f>データ貼付!K746</f>
        <v>0</v>
      </c>
    </row>
    <row r="749" spans="1:15" x14ac:dyDescent="0.15">
      <c r="A749" s="5">
        <v>746</v>
      </c>
      <c r="B749" s="5" t="str">
        <f t="shared" si="23"/>
        <v>251</v>
      </c>
      <c r="C749" s="5" t="str">
        <f>J749&amp;COUNTIF($J$4:J749,J749)</f>
        <v>090</v>
      </c>
      <c r="D749" s="5" t="str">
        <f>データ貼付!D747&amp;データ貼付!E747</f>
        <v/>
      </c>
      <c r="E749" s="5">
        <f>データ貼付!G747+ROW()/1000000</f>
        <v>7.4899999999999999E-4</v>
      </c>
      <c r="F749" s="5">
        <f t="shared" si="24"/>
        <v>251</v>
      </c>
      <c r="G749" s="5">
        <f>データ貼付!A747</f>
        <v>0</v>
      </c>
      <c r="H749" s="5">
        <f>データ貼付!B747</f>
        <v>0</v>
      </c>
      <c r="I749" s="5">
        <f>データ貼付!C747</f>
        <v>0</v>
      </c>
      <c r="J749" s="5">
        <f>データ貼付!F747</f>
        <v>0</v>
      </c>
      <c r="K749" s="5">
        <f>データ貼付!G747</f>
        <v>0</v>
      </c>
      <c r="L749" s="5">
        <f>データ貼付!H747</f>
        <v>0</v>
      </c>
      <c r="M749" s="5">
        <f>データ貼付!I747</f>
        <v>0</v>
      </c>
      <c r="N749" s="5">
        <f>データ貼付!J747</f>
        <v>0</v>
      </c>
      <c r="O749" s="5">
        <f>データ貼付!K747</f>
        <v>0</v>
      </c>
    </row>
    <row r="750" spans="1:15" x14ac:dyDescent="0.15">
      <c r="A750" s="5">
        <v>747</v>
      </c>
      <c r="B750" s="5" t="str">
        <f t="shared" si="23"/>
        <v>250</v>
      </c>
      <c r="C750" s="5" t="str">
        <f>J750&amp;COUNTIF($J$4:J750,J750)</f>
        <v>091</v>
      </c>
      <c r="D750" s="5" t="str">
        <f>データ貼付!D748&amp;データ貼付!E748</f>
        <v/>
      </c>
      <c r="E750" s="5">
        <f>データ貼付!G748+ROW()/1000000</f>
        <v>7.5000000000000002E-4</v>
      </c>
      <c r="F750" s="5">
        <f t="shared" si="24"/>
        <v>250</v>
      </c>
      <c r="G750" s="5">
        <f>データ貼付!A748</f>
        <v>0</v>
      </c>
      <c r="H750" s="5">
        <f>データ貼付!B748</f>
        <v>0</v>
      </c>
      <c r="I750" s="5">
        <f>データ貼付!C748</f>
        <v>0</v>
      </c>
      <c r="J750" s="5">
        <f>データ貼付!F748</f>
        <v>0</v>
      </c>
      <c r="K750" s="5">
        <f>データ貼付!G748</f>
        <v>0</v>
      </c>
      <c r="L750" s="5">
        <f>データ貼付!H748</f>
        <v>0</v>
      </c>
      <c r="M750" s="5">
        <f>データ貼付!I748</f>
        <v>0</v>
      </c>
      <c r="N750" s="5">
        <f>データ貼付!J748</f>
        <v>0</v>
      </c>
      <c r="O750" s="5">
        <f>データ貼付!K748</f>
        <v>0</v>
      </c>
    </row>
    <row r="751" spans="1:15" x14ac:dyDescent="0.15">
      <c r="A751" s="5">
        <v>748</v>
      </c>
      <c r="B751" s="5" t="str">
        <f t="shared" si="23"/>
        <v>249</v>
      </c>
      <c r="C751" s="5" t="str">
        <f>J751&amp;COUNTIF($J$4:J751,J751)</f>
        <v>092</v>
      </c>
      <c r="D751" s="5" t="str">
        <f>データ貼付!D749&amp;データ貼付!E749</f>
        <v/>
      </c>
      <c r="E751" s="5">
        <f>データ貼付!G749+ROW()/1000000</f>
        <v>7.5100000000000004E-4</v>
      </c>
      <c r="F751" s="5">
        <f t="shared" si="24"/>
        <v>249</v>
      </c>
      <c r="G751" s="5">
        <f>データ貼付!A749</f>
        <v>0</v>
      </c>
      <c r="H751" s="5">
        <f>データ貼付!B749</f>
        <v>0</v>
      </c>
      <c r="I751" s="5">
        <f>データ貼付!C749</f>
        <v>0</v>
      </c>
      <c r="J751" s="5">
        <f>データ貼付!F749</f>
        <v>0</v>
      </c>
      <c r="K751" s="5">
        <f>データ貼付!G749</f>
        <v>0</v>
      </c>
      <c r="L751" s="5">
        <f>データ貼付!H749</f>
        <v>0</v>
      </c>
      <c r="M751" s="5">
        <f>データ貼付!I749</f>
        <v>0</v>
      </c>
      <c r="N751" s="5">
        <f>データ貼付!J749</f>
        <v>0</v>
      </c>
      <c r="O751" s="5">
        <f>データ貼付!K749</f>
        <v>0</v>
      </c>
    </row>
    <row r="752" spans="1:15" x14ac:dyDescent="0.15">
      <c r="A752" s="5">
        <v>749</v>
      </c>
      <c r="B752" s="5" t="str">
        <f t="shared" si="23"/>
        <v>248</v>
      </c>
      <c r="C752" s="5" t="str">
        <f>J752&amp;COUNTIF($J$4:J752,J752)</f>
        <v>093</v>
      </c>
      <c r="D752" s="5" t="str">
        <f>データ貼付!D750&amp;データ貼付!E750</f>
        <v/>
      </c>
      <c r="E752" s="5">
        <f>データ貼付!G750+ROW()/1000000</f>
        <v>7.5199999999999996E-4</v>
      </c>
      <c r="F752" s="5">
        <f t="shared" si="24"/>
        <v>248</v>
      </c>
      <c r="G752" s="5">
        <f>データ貼付!A750</f>
        <v>0</v>
      </c>
      <c r="H752" s="5">
        <f>データ貼付!B750</f>
        <v>0</v>
      </c>
      <c r="I752" s="5">
        <f>データ貼付!C750</f>
        <v>0</v>
      </c>
      <c r="J752" s="5">
        <f>データ貼付!F750</f>
        <v>0</v>
      </c>
      <c r="K752" s="5">
        <f>データ貼付!G750</f>
        <v>0</v>
      </c>
      <c r="L752" s="5">
        <f>データ貼付!H750</f>
        <v>0</v>
      </c>
      <c r="M752" s="5">
        <f>データ貼付!I750</f>
        <v>0</v>
      </c>
      <c r="N752" s="5">
        <f>データ貼付!J750</f>
        <v>0</v>
      </c>
      <c r="O752" s="5">
        <f>データ貼付!K750</f>
        <v>0</v>
      </c>
    </row>
    <row r="753" spans="1:15" x14ac:dyDescent="0.15">
      <c r="A753" s="5">
        <v>750</v>
      </c>
      <c r="B753" s="5" t="str">
        <f t="shared" si="23"/>
        <v>247</v>
      </c>
      <c r="C753" s="5" t="str">
        <f>J753&amp;COUNTIF($J$4:J753,J753)</f>
        <v>094</v>
      </c>
      <c r="D753" s="5" t="str">
        <f>データ貼付!D751&amp;データ貼付!E751</f>
        <v/>
      </c>
      <c r="E753" s="5">
        <f>データ貼付!G751+ROW()/1000000</f>
        <v>7.5299999999999998E-4</v>
      </c>
      <c r="F753" s="5">
        <f t="shared" si="24"/>
        <v>247</v>
      </c>
      <c r="G753" s="5">
        <f>データ貼付!A751</f>
        <v>0</v>
      </c>
      <c r="H753" s="5">
        <f>データ貼付!B751</f>
        <v>0</v>
      </c>
      <c r="I753" s="5">
        <f>データ貼付!C751</f>
        <v>0</v>
      </c>
      <c r="J753" s="5">
        <f>データ貼付!F751</f>
        <v>0</v>
      </c>
      <c r="K753" s="5">
        <f>データ貼付!G751</f>
        <v>0</v>
      </c>
      <c r="L753" s="5">
        <f>データ貼付!H751</f>
        <v>0</v>
      </c>
      <c r="M753" s="5">
        <f>データ貼付!I751</f>
        <v>0</v>
      </c>
      <c r="N753" s="5">
        <f>データ貼付!J751</f>
        <v>0</v>
      </c>
      <c r="O753" s="5">
        <f>データ貼付!K751</f>
        <v>0</v>
      </c>
    </row>
    <row r="754" spans="1:15" x14ac:dyDescent="0.15">
      <c r="A754" s="5">
        <v>751</v>
      </c>
      <c r="B754" s="5" t="str">
        <f t="shared" si="23"/>
        <v>246</v>
      </c>
      <c r="C754" s="5" t="str">
        <f>J754&amp;COUNTIF($J$4:J754,J754)</f>
        <v>095</v>
      </c>
      <c r="D754" s="5" t="str">
        <f>データ貼付!D752&amp;データ貼付!E752</f>
        <v/>
      </c>
      <c r="E754" s="5">
        <f>データ貼付!G752+ROW()/1000000</f>
        <v>7.54E-4</v>
      </c>
      <c r="F754" s="5">
        <f t="shared" si="24"/>
        <v>246</v>
      </c>
      <c r="G754" s="5">
        <f>データ貼付!A752</f>
        <v>0</v>
      </c>
      <c r="H754" s="5">
        <f>データ貼付!B752</f>
        <v>0</v>
      </c>
      <c r="I754" s="5">
        <f>データ貼付!C752</f>
        <v>0</v>
      </c>
      <c r="J754" s="5">
        <f>データ貼付!F752</f>
        <v>0</v>
      </c>
      <c r="K754" s="5">
        <f>データ貼付!G752</f>
        <v>0</v>
      </c>
      <c r="L754" s="5">
        <f>データ貼付!H752</f>
        <v>0</v>
      </c>
      <c r="M754" s="5">
        <f>データ貼付!I752</f>
        <v>0</v>
      </c>
      <c r="N754" s="5">
        <f>データ貼付!J752</f>
        <v>0</v>
      </c>
      <c r="O754" s="5">
        <f>データ貼付!K752</f>
        <v>0</v>
      </c>
    </row>
    <row r="755" spans="1:15" x14ac:dyDescent="0.15">
      <c r="A755" s="5">
        <v>752</v>
      </c>
      <c r="B755" s="5" t="str">
        <f t="shared" si="23"/>
        <v>245</v>
      </c>
      <c r="C755" s="5" t="str">
        <f>J755&amp;COUNTIF($J$4:J755,J755)</f>
        <v>096</v>
      </c>
      <c r="D755" s="5" t="str">
        <f>データ貼付!D753&amp;データ貼付!E753</f>
        <v/>
      </c>
      <c r="E755" s="5">
        <f>データ貼付!G753+ROW()/1000000</f>
        <v>7.5500000000000003E-4</v>
      </c>
      <c r="F755" s="5">
        <f t="shared" si="24"/>
        <v>245</v>
      </c>
      <c r="G755" s="5">
        <f>データ貼付!A753</f>
        <v>0</v>
      </c>
      <c r="H755" s="5">
        <f>データ貼付!B753</f>
        <v>0</v>
      </c>
      <c r="I755" s="5">
        <f>データ貼付!C753</f>
        <v>0</v>
      </c>
      <c r="J755" s="5">
        <f>データ貼付!F753</f>
        <v>0</v>
      </c>
      <c r="K755" s="5">
        <f>データ貼付!G753</f>
        <v>0</v>
      </c>
      <c r="L755" s="5">
        <f>データ貼付!H753</f>
        <v>0</v>
      </c>
      <c r="M755" s="5">
        <f>データ貼付!I753</f>
        <v>0</v>
      </c>
      <c r="N755" s="5">
        <f>データ貼付!J753</f>
        <v>0</v>
      </c>
      <c r="O755" s="5">
        <f>データ貼付!K753</f>
        <v>0</v>
      </c>
    </row>
    <row r="756" spans="1:15" x14ac:dyDescent="0.15">
      <c r="A756" s="5">
        <v>753</v>
      </c>
      <c r="B756" s="5" t="str">
        <f t="shared" si="23"/>
        <v>244</v>
      </c>
      <c r="C756" s="5" t="str">
        <f>J756&amp;COUNTIF($J$4:J756,J756)</f>
        <v>097</v>
      </c>
      <c r="D756" s="5" t="str">
        <f>データ貼付!D754&amp;データ貼付!E754</f>
        <v/>
      </c>
      <c r="E756" s="5">
        <f>データ貼付!G754+ROW()/1000000</f>
        <v>7.5600000000000005E-4</v>
      </c>
      <c r="F756" s="5">
        <f t="shared" si="24"/>
        <v>244</v>
      </c>
      <c r="G756" s="5">
        <f>データ貼付!A754</f>
        <v>0</v>
      </c>
      <c r="H756" s="5">
        <f>データ貼付!B754</f>
        <v>0</v>
      </c>
      <c r="I756" s="5">
        <f>データ貼付!C754</f>
        <v>0</v>
      </c>
      <c r="J756" s="5">
        <f>データ貼付!F754</f>
        <v>0</v>
      </c>
      <c r="K756" s="5">
        <f>データ貼付!G754</f>
        <v>0</v>
      </c>
      <c r="L756" s="5">
        <f>データ貼付!H754</f>
        <v>0</v>
      </c>
      <c r="M756" s="5">
        <f>データ貼付!I754</f>
        <v>0</v>
      </c>
      <c r="N756" s="5">
        <f>データ貼付!J754</f>
        <v>0</v>
      </c>
      <c r="O756" s="5">
        <f>データ貼付!K754</f>
        <v>0</v>
      </c>
    </row>
    <row r="757" spans="1:15" x14ac:dyDescent="0.15">
      <c r="A757" s="5">
        <v>754</v>
      </c>
      <c r="B757" s="5" t="str">
        <f t="shared" si="23"/>
        <v>243</v>
      </c>
      <c r="C757" s="5" t="str">
        <f>J757&amp;COUNTIF($J$4:J757,J757)</f>
        <v>098</v>
      </c>
      <c r="D757" s="5" t="str">
        <f>データ貼付!D755&amp;データ貼付!E755</f>
        <v/>
      </c>
      <c r="E757" s="5">
        <f>データ貼付!G755+ROW()/1000000</f>
        <v>7.5699999999999997E-4</v>
      </c>
      <c r="F757" s="5">
        <f t="shared" si="24"/>
        <v>243</v>
      </c>
      <c r="G757" s="5">
        <f>データ貼付!A755</f>
        <v>0</v>
      </c>
      <c r="H757" s="5">
        <f>データ貼付!B755</f>
        <v>0</v>
      </c>
      <c r="I757" s="5">
        <f>データ貼付!C755</f>
        <v>0</v>
      </c>
      <c r="J757" s="5">
        <f>データ貼付!F755</f>
        <v>0</v>
      </c>
      <c r="K757" s="5">
        <f>データ貼付!G755</f>
        <v>0</v>
      </c>
      <c r="L757" s="5">
        <f>データ貼付!H755</f>
        <v>0</v>
      </c>
      <c r="M757" s="5">
        <f>データ貼付!I755</f>
        <v>0</v>
      </c>
      <c r="N757" s="5">
        <f>データ貼付!J755</f>
        <v>0</v>
      </c>
      <c r="O757" s="5">
        <f>データ貼付!K755</f>
        <v>0</v>
      </c>
    </row>
    <row r="758" spans="1:15" x14ac:dyDescent="0.15">
      <c r="A758" s="5">
        <v>755</v>
      </c>
      <c r="B758" s="5" t="str">
        <f t="shared" si="23"/>
        <v>242</v>
      </c>
      <c r="C758" s="5" t="str">
        <f>J758&amp;COUNTIF($J$4:J758,J758)</f>
        <v>099</v>
      </c>
      <c r="D758" s="5" t="str">
        <f>データ貼付!D756&amp;データ貼付!E756</f>
        <v/>
      </c>
      <c r="E758" s="5">
        <f>データ貼付!G756+ROW()/1000000</f>
        <v>7.5799999999999999E-4</v>
      </c>
      <c r="F758" s="5">
        <f t="shared" si="24"/>
        <v>242</v>
      </c>
      <c r="G758" s="5">
        <f>データ貼付!A756</f>
        <v>0</v>
      </c>
      <c r="H758" s="5">
        <f>データ貼付!B756</f>
        <v>0</v>
      </c>
      <c r="I758" s="5">
        <f>データ貼付!C756</f>
        <v>0</v>
      </c>
      <c r="J758" s="5">
        <f>データ貼付!F756</f>
        <v>0</v>
      </c>
      <c r="K758" s="5">
        <f>データ貼付!G756</f>
        <v>0</v>
      </c>
      <c r="L758" s="5">
        <f>データ貼付!H756</f>
        <v>0</v>
      </c>
      <c r="M758" s="5">
        <f>データ貼付!I756</f>
        <v>0</v>
      </c>
      <c r="N758" s="5">
        <f>データ貼付!J756</f>
        <v>0</v>
      </c>
      <c r="O758" s="5">
        <f>データ貼付!K756</f>
        <v>0</v>
      </c>
    </row>
    <row r="759" spans="1:15" x14ac:dyDescent="0.15">
      <c r="A759" s="5">
        <v>756</v>
      </c>
      <c r="B759" s="5" t="str">
        <f t="shared" si="23"/>
        <v>241</v>
      </c>
      <c r="C759" s="5" t="str">
        <f>J759&amp;COUNTIF($J$4:J759,J759)</f>
        <v>0100</v>
      </c>
      <c r="D759" s="5" t="str">
        <f>データ貼付!D757&amp;データ貼付!E757</f>
        <v/>
      </c>
      <c r="E759" s="5">
        <f>データ貼付!G757+ROW()/1000000</f>
        <v>7.5900000000000002E-4</v>
      </c>
      <c r="F759" s="5">
        <f t="shared" si="24"/>
        <v>241</v>
      </c>
      <c r="G759" s="5">
        <f>データ貼付!A757</f>
        <v>0</v>
      </c>
      <c r="H759" s="5">
        <f>データ貼付!B757</f>
        <v>0</v>
      </c>
      <c r="I759" s="5">
        <f>データ貼付!C757</f>
        <v>0</v>
      </c>
      <c r="J759" s="5">
        <f>データ貼付!F757</f>
        <v>0</v>
      </c>
      <c r="K759" s="5">
        <f>データ貼付!G757</f>
        <v>0</v>
      </c>
      <c r="L759" s="5">
        <f>データ貼付!H757</f>
        <v>0</v>
      </c>
      <c r="M759" s="5">
        <f>データ貼付!I757</f>
        <v>0</v>
      </c>
      <c r="N759" s="5">
        <f>データ貼付!J757</f>
        <v>0</v>
      </c>
      <c r="O759" s="5">
        <f>データ貼付!K757</f>
        <v>0</v>
      </c>
    </row>
    <row r="760" spans="1:15" x14ac:dyDescent="0.15">
      <c r="A760" s="5">
        <v>757</v>
      </c>
      <c r="B760" s="5" t="str">
        <f t="shared" si="23"/>
        <v>240</v>
      </c>
      <c r="C760" s="5" t="str">
        <f>J760&amp;COUNTIF($J$4:J760,J760)</f>
        <v>0101</v>
      </c>
      <c r="D760" s="5" t="str">
        <f>データ貼付!D758&amp;データ貼付!E758</f>
        <v/>
      </c>
      <c r="E760" s="5">
        <f>データ貼付!G758+ROW()/1000000</f>
        <v>7.6000000000000004E-4</v>
      </c>
      <c r="F760" s="5">
        <f t="shared" si="24"/>
        <v>240</v>
      </c>
      <c r="G760" s="5">
        <f>データ貼付!A758</f>
        <v>0</v>
      </c>
      <c r="H760" s="5">
        <f>データ貼付!B758</f>
        <v>0</v>
      </c>
      <c r="I760" s="5">
        <f>データ貼付!C758</f>
        <v>0</v>
      </c>
      <c r="J760" s="5">
        <f>データ貼付!F758</f>
        <v>0</v>
      </c>
      <c r="K760" s="5">
        <f>データ貼付!G758</f>
        <v>0</v>
      </c>
      <c r="L760" s="5">
        <f>データ貼付!H758</f>
        <v>0</v>
      </c>
      <c r="M760" s="5">
        <f>データ貼付!I758</f>
        <v>0</v>
      </c>
      <c r="N760" s="5">
        <f>データ貼付!J758</f>
        <v>0</v>
      </c>
      <c r="O760" s="5">
        <f>データ貼付!K758</f>
        <v>0</v>
      </c>
    </row>
    <row r="761" spans="1:15" x14ac:dyDescent="0.15">
      <c r="A761" s="5">
        <v>758</v>
      </c>
      <c r="B761" s="5" t="str">
        <f t="shared" si="23"/>
        <v>239</v>
      </c>
      <c r="C761" s="5" t="str">
        <f>J761&amp;COUNTIF($J$4:J761,J761)</f>
        <v>0102</v>
      </c>
      <c r="D761" s="5" t="str">
        <f>データ貼付!D759&amp;データ貼付!E759</f>
        <v/>
      </c>
      <c r="E761" s="5">
        <f>データ貼付!G759+ROW()/1000000</f>
        <v>7.6099999999999996E-4</v>
      </c>
      <c r="F761" s="5">
        <f t="shared" si="24"/>
        <v>239</v>
      </c>
      <c r="G761" s="5">
        <f>データ貼付!A759</f>
        <v>0</v>
      </c>
      <c r="H761" s="5">
        <f>データ貼付!B759</f>
        <v>0</v>
      </c>
      <c r="I761" s="5">
        <f>データ貼付!C759</f>
        <v>0</v>
      </c>
      <c r="J761" s="5">
        <f>データ貼付!F759</f>
        <v>0</v>
      </c>
      <c r="K761" s="5">
        <f>データ貼付!G759</f>
        <v>0</v>
      </c>
      <c r="L761" s="5">
        <f>データ貼付!H759</f>
        <v>0</v>
      </c>
      <c r="M761" s="5">
        <f>データ貼付!I759</f>
        <v>0</v>
      </c>
      <c r="N761" s="5">
        <f>データ貼付!J759</f>
        <v>0</v>
      </c>
      <c r="O761" s="5">
        <f>データ貼付!K759</f>
        <v>0</v>
      </c>
    </row>
    <row r="762" spans="1:15" x14ac:dyDescent="0.15">
      <c r="A762" s="5">
        <v>759</v>
      </c>
      <c r="B762" s="5" t="str">
        <f t="shared" si="23"/>
        <v>238</v>
      </c>
      <c r="C762" s="5" t="str">
        <f>J762&amp;COUNTIF($J$4:J762,J762)</f>
        <v>0103</v>
      </c>
      <c r="D762" s="5" t="str">
        <f>データ貼付!D760&amp;データ貼付!E760</f>
        <v/>
      </c>
      <c r="E762" s="5">
        <f>データ貼付!G760+ROW()/1000000</f>
        <v>7.6199999999999998E-4</v>
      </c>
      <c r="F762" s="5">
        <f t="shared" si="24"/>
        <v>238</v>
      </c>
      <c r="G762" s="5">
        <f>データ貼付!A760</f>
        <v>0</v>
      </c>
      <c r="H762" s="5">
        <f>データ貼付!B760</f>
        <v>0</v>
      </c>
      <c r="I762" s="5">
        <f>データ貼付!C760</f>
        <v>0</v>
      </c>
      <c r="J762" s="5">
        <f>データ貼付!F760</f>
        <v>0</v>
      </c>
      <c r="K762" s="5">
        <f>データ貼付!G760</f>
        <v>0</v>
      </c>
      <c r="L762" s="5">
        <f>データ貼付!H760</f>
        <v>0</v>
      </c>
      <c r="M762" s="5">
        <f>データ貼付!I760</f>
        <v>0</v>
      </c>
      <c r="N762" s="5">
        <f>データ貼付!J760</f>
        <v>0</v>
      </c>
      <c r="O762" s="5">
        <f>データ貼付!K760</f>
        <v>0</v>
      </c>
    </row>
    <row r="763" spans="1:15" x14ac:dyDescent="0.15">
      <c r="A763" s="5">
        <v>760</v>
      </c>
      <c r="B763" s="5" t="str">
        <f t="shared" si="23"/>
        <v>237</v>
      </c>
      <c r="C763" s="5" t="str">
        <f>J763&amp;COUNTIF($J$4:J763,J763)</f>
        <v>0104</v>
      </c>
      <c r="D763" s="5" t="str">
        <f>データ貼付!D761&amp;データ貼付!E761</f>
        <v/>
      </c>
      <c r="E763" s="5">
        <f>データ貼付!G761+ROW()/1000000</f>
        <v>7.6300000000000001E-4</v>
      </c>
      <c r="F763" s="5">
        <f t="shared" si="24"/>
        <v>237</v>
      </c>
      <c r="G763" s="5">
        <f>データ貼付!A761</f>
        <v>0</v>
      </c>
      <c r="H763" s="5">
        <f>データ貼付!B761</f>
        <v>0</v>
      </c>
      <c r="I763" s="5">
        <f>データ貼付!C761</f>
        <v>0</v>
      </c>
      <c r="J763" s="5">
        <f>データ貼付!F761</f>
        <v>0</v>
      </c>
      <c r="K763" s="5">
        <f>データ貼付!G761</f>
        <v>0</v>
      </c>
      <c r="L763" s="5">
        <f>データ貼付!H761</f>
        <v>0</v>
      </c>
      <c r="M763" s="5">
        <f>データ貼付!I761</f>
        <v>0</v>
      </c>
      <c r="N763" s="5">
        <f>データ貼付!J761</f>
        <v>0</v>
      </c>
      <c r="O763" s="5">
        <f>データ貼付!K761</f>
        <v>0</v>
      </c>
    </row>
    <row r="764" spans="1:15" x14ac:dyDescent="0.15">
      <c r="A764" s="5">
        <v>761</v>
      </c>
      <c r="B764" s="5" t="str">
        <f t="shared" si="23"/>
        <v>236</v>
      </c>
      <c r="C764" s="5" t="str">
        <f>J764&amp;COUNTIF($J$4:J764,J764)</f>
        <v>0105</v>
      </c>
      <c r="D764" s="5" t="str">
        <f>データ貼付!D762&amp;データ貼付!E762</f>
        <v/>
      </c>
      <c r="E764" s="5">
        <f>データ貼付!G762+ROW()/1000000</f>
        <v>7.6400000000000003E-4</v>
      </c>
      <c r="F764" s="5">
        <f t="shared" si="24"/>
        <v>236</v>
      </c>
      <c r="G764" s="5">
        <f>データ貼付!A762</f>
        <v>0</v>
      </c>
      <c r="H764" s="5">
        <f>データ貼付!B762</f>
        <v>0</v>
      </c>
      <c r="I764" s="5">
        <f>データ貼付!C762</f>
        <v>0</v>
      </c>
      <c r="J764" s="5">
        <f>データ貼付!F762</f>
        <v>0</v>
      </c>
      <c r="K764" s="5">
        <f>データ貼付!G762</f>
        <v>0</v>
      </c>
      <c r="L764" s="5">
        <f>データ貼付!H762</f>
        <v>0</v>
      </c>
      <c r="M764" s="5">
        <f>データ貼付!I762</f>
        <v>0</v>
      </c>
      <c r="N764" s="5">
        <f>データ貼付!J762</f>
        <v>0</v>
      </c>
      <c r="O764" s="5">
        <f>データ貼付!K762</f>
        <v>0</v>
      </c>
    </row>
    <row r="765" spans="1:15" x14ac:dyDescent="0.15">
      <c r="A765" s="5">
        <v>762</v>
      </c>
      <c r="B765" s="5" t="str">
        <f t="shared" si="23"/>
        <v>235</v>
      </c>
      <c r="C765" s="5" t="str">
        <f>J765&amp;COUNTIF($J$4:J765,J765)</f>
        <v>0106</v>
      </c>
      <c r="D765" s="5" t="str">
        <f>データ貼付!D763&amp;データ貼付!E763</f>
        <v/>
      </c>
      <c r="E765" s="5">
        <f>データ貼付!G763+ROW()/1000000</f>
        <v>7.6499999999999995E-4</v>
      </c>
      <c r="F765" s="5">
        <f t="shared" si="24"/>
        <v>235</v>
      </c>
      <c r="G765" s="5">
        <f>データ貼付!A763</f>
        <v>0</v>
      </c>
      <c r="H765" s="5">
        <f>データ貼付!B763</f>
        <v>0</v>
      </c>
      <c r="I765" s="5">
        <f>データ貼付!C763</f>
        <v>0</v>
      </c>
      <c r="J765" s="5">
        <f>データ貼付!F763</f>
        <v>0</v>
      </c>
      <c r="K765" s="5">
        <f>データ貼付!G763</f>
        <v>0</v>
      </c>
      <c r="L765" s="5">
        <f>データ貼付!H763</f>
        <v>0</v>
      </c>
      <c r="M765" s="5">
        <f>データ貼付!I763</f>
        <v>0</v>
      </c>
      <c r="N765" s="5">
        <f>データ貼付!J763</f>
        <v>0</v>
      </c>
      <c r="O765" s="5">
        <f>データ貼付!K763</f>
        <v>0</v>
      </c>
    </row>
    <row r="766" spans="1:15" x14ac:dyDescent="0.15">
      <c r="A766" s="5">
        <v>763</v>
      </c>
      <c r="B766" s="5" t="str">
        <f t="shared" si="23"/>
        <v>234</v>
      </c>
      <c r="C766" s="5" t="str">
        <f>J766&amp;COUNTIF($J$4:J766,J766)</f>
        <v>0107</v>
      </c>
      <c r="D766" s="5" t="str">
        <f>データ貼付!D764&amp;データ貼付!E764</f>
        <v/>
      </c>
      <c r="E766" s="5">
        <f>データ貼付!G764+ROW()/1000000</f>
        <v>7.6599999999999997E-4</v>
      </c>
      <c r="F766" s="5">
        <f t="shared" si="24"/>
        <v>234</v>
      </c>
      <c r="G766" s="5">
        <f>データ貼付!A764</f>
        <v>0</v>
      </c>
      <c r="H766" s="5">
        <f>データ貼付!B764</f>
        <v>0</v>
      </c>
      <c r="I766" s="5">
        <f>データ貼付!C764</f>
        <v>0</v>
      </c>
      <c r="J766" s="5">
        <f>データ貼付!F764</f>
        <v>0</v>
      </c>
      <c r="K766" s="5">
        <f>データ貼付!G764</f>
        <v>0</v>
      </c>
      <c r="L766" s="5">
        <f>データ貼付!H764</f>
        <v>0</v>
      </c>
      <c r="M766" s="5">
        <f>データ貼付!I764</f>
        <v>0</v>
      </c>
      <c r="N766" s="5">
        <f>データ貼付!J764</f>
        <v>0</v>
      </c>
      <c r="O766" s="5">
        <f>データ貼付!K764</f>
        <v>0</v>
      </c>
    </row>
    <row r="767" spans="1:15" x14ac:dyDescent="0.15">
      <c r="A767" s="5">
        <v>764</v>
      </c>
      <c r="B767" s="5" t="str">
        <f t="shared" si="23"/>
        <v>233</v>
      </c>
      <c r="C767" s="5" t="str">
        <f>J767&amp;COUNTIF($J$4:J767,J767)</f>
        <v>0108</v>
      </c>
      <c r="D767" s="5" t="str">
        <f>データ貼付!D765&amp;データ貼付!E765</f>
        <v/>
      </c>
      <c r="E767" s="5">
        <f>データ貼付!G765+ROW()/1000000</f>
        <v>7.67E-4</v>
      </c>
      <c r="F767" s="5">
        <f t="shared" si="24"/>
        <v>233</v>
      </c>
      <c r="G767" s="5">
        <f>データ貼付!A765</f>
        <v>0</v>
      </c>
      <c r="H767" s="5">
        <f>データ貼付!B765</f>
        <v>0</v>
      </c>
      <c r="I767" s="5">
        <f>データ貼付!C765</f>
        <v>0</v>
      </c>
      <c r="J767" s="5">
        <f>データ貼付!F765</f>
        <v>0</v>
      </c>
      <c r="K767" s="5">
        <f>データ貼付!G765</f>
        <v>0</v>
      </c>
      <c r="L767" s="5">
        <f>データ貼付!H765</f>
        <v>0</v>
      </c>
      <c r="M767" s="5">
        <f>データ貼付!I765</f>
        <v>0</v>
      </c>
      <c r="N767" s="5">
        <f>データ貼付!J765</f>
        <v>0</v>
      </c>
      <c r="O767" s="5">
        <f>データ貼付!K765</f>
        <v>0</v>
      </c>
    </row>
    <row r="768" spans="1:15" x14ac:dyDescent="0.15">
      <c r="A768" s="5">
        <v>765</v>
      </c>
      <c r="B768" s="5" t="str">
        <f t="shared" si="23"/>
        <v>232</v>
      </c>
      <c r="C768" s="5" t="str">
        <f>J768&amp;COUNTIF($J$4:J768,J768)</f>
        <v>0109</v>
      </c>
      <c r="D768" s="5" t="str">
        <f>データ貼付!D766&amp;データ貼付!E766</f>
        <v/>
      </c>
      <c r="E768" s="5">
        <f>データ貼付!G766+ROW()/1000000</f>
        <v>7.6800000000000002E-4</v>
      </c>
      <c r="F768" s="5">
        <f t="shared" si="24"/>
        <v>232</v>
      </c>
      <c r="G768" s="5">
        <f>データ貼付!A766</f>
        <v>0</v>
      </c>
      <c r="H768" s="5">
        <f>データ貼付!B766</f>
        <v>0</v>
      </c>
      <c r="I768" s="5">
        <f>データ貼付!C766</f>
        <v>0</v>
      </c>
      <c r="J768" s="5">
        <f>データ貼付!F766</f>
        <v>0</v>
      </c>
      <c r="K768" s="5">
        <f>データ貼付!G766</f>
        <v>0</v>
      </c>
      <c r="L768" s="5">
        <f>データ貼付!H766</f>
        <v>0</v>
      </c>
      <c r="M768" s="5">
        <f>データ貼付!I766</f>
        <v>0</v>
      </c>
      <c r="N768" s="5">
        <f>データ貼付!J766</f>
        <v>0</v>
      </c>
      <c r="O768" s="5">
        <f>データ貼付!K766</f>
        <v>0</v>
      </c>
    </row>
    <row r="769" spans="1:15" x14ac:dyDescent="0.15">
      <c r="A769" s="5">
        <v>766</v>
      </c>
      <c r="B769" s="5" t="str">
        <f t="shared" si="23"/>
        <v>231</v>
      </c>
      <c r="C769" s="5" t="str">
        <f>J769&amp;COUNTIF($J$4:J769,J769)</f>
        <v>0110</v>
      </c>
      <c r="D769" s="5" t="str">
        <f>データ貼付!D767&amp;データ貼付!E767</f>
        <v/>
      </c>
      <c r="E769" s="5">
        <f>データ貼付!G767+ROW()/1000000</f>
        <v>7.6900000000000004E-4</v>
      </c>
      <c r="F769" s="5">
        <f t="shared" si="24"/>
        <v>231</v>
      </c>
      <c r="G769" s="5">
        <f>データ貼付!A767</f>
        <v>0</v>
      </c>
      <c r="H769" s="5">
        <f>データ貼付!B767</f>
        <v>0</v>
      </c>
      <c r="I769" s="5">
        <f>データ貼付!C767</f>
        <v>0</v>
      </c>
      <c r="J769" s="5">
        <f>データ貼付!F767</f>
        <v>0</v>
      </c>
      <c r="K769" s="5">
        <f>データ貼付!G767</f>
        <v>0</v>
      </c>
      <c r="L769" s="5">
        <f>データ貼付!H767</f>
        <v>0</v>
      </c>
      <c r="M769" s="5">
        <f>データ貼付!I767</f>
        <v>0</v>
      </c>
      <c r="N769" s="5">
        <f>データ貼付!J767</f>
        <v>0</v>
      </c>
      <c r="O769" s="5">
        <f>データ貼付!K767</f>
        <v>0</v>
      </c>
    </row>
    <row r="770" spans="1:15" x14ac:dyDescent="0.15">
      <c r="A770" s="5">
        <v>767</v>
      </c>
      <c r="B770" s="5" t="str">
        <f t="shared" si="23"/>
        <v>230</v>
      </c>
      <c r="C770" s="5" t="str">
        <f>J770&amp;COUNTIF($J$4:J770,J770)</f>
        <v>0111</v>
      </c>
      <c r="D770" s="5" t="str">
        <f>データ貼付!D768&amp;データ貼付!E768</f>
        <v/>
      </c>
      <c r="E770" s="5">
        <f>データ貼付!G768+ROW()/1000000</f>
        <v>7.6999999999999996E-4</v>
      </c>
      <c r="F770" s="5">
        <f t="shared" si="24"/>
        <v>230</v>
      </c>
      <c r="G770" s="5">
        <f>データ貼付!A768</f>
        <v>0</v>
      </c>
      <c r="H770" s="5">
        <f>データ貼付!B768</f>
        <v>0</v>
      </c>
      <c r="I770" s="5">
        <f>データ貼付!C768</f>
        <v>0</v>
      </c>
      <c r="J770" s="5">
        <f>データ貼付!F768</f>
        <v>0</v>
      </c>
      <c r="K770" s="5">
        <f>データ貼付!G768</f>
        <v>0</v>
      </c>
      <c r="L770" s="5">
        <f>データ貼付!H768</f>
        <v>0</v>
      </c>
      <c r="M770" s="5">
        <f>データ貼付!I768</f>
        <v>0</v>
      </c>
      <c r="N770" s="5">
        <f>データ貼付!J768</f>
        <v>0</v>
      </c>
      <c r="O770" s="5">
        <f>データ貼付!K768</f>
        <v>0</v>
      </c>
    </row>
    <row r="771" spans="1:15" x14ac:dyDescent="0.15">
      <c r="A771" s="5">
        <v>768</v>
      </c>
      <c r="B771" s="5" t="str">
        <f t="shared" si="23"/>
        <v>229</v>
      </c>
      <c r="C771" s="5" t="str">
        <f>J771&amp;COUNTIF($J$4:J771,J771)</f>
        <v>0112</v>
      </c>
      <c r="D771" s="5" t="str">
        <f>データ貼付!D769&amp;データ貼付!E769</f>
        <v/>
      </c>
      <c r="E771" s="5">
        <f>データ貼付!G769+ROW()/1000000</f>
        <v>7.7099999999999998E-4</v>
      </c>
      <c r="F771" s="5">
        <f t="shared" si="24"/>
        <v>229</v>
      </c>
      <c r="G771" s="5">
        <f>データ貼付!A769</f>
        <v>0</v>
      </c>
      <c r="H771" s="5">
        <f>データ貼付!B769</f>
        <v>0</v>
      </c>
      <c r="I771" s="5">
        <f>データ貼付!C769</f>
        <v>0</v>
      </c>
      <c r="J771" s="5">
        <f>データ貼付!F769</f>
        <v>0</v>
      </c>
      <c r="K771" s="5">
        <f>データ貼付!G769</f>
        <v>0</v>
      </c>
      <c r="L771" s="5">
        <f>データ貼付!H769</f>
        <v>0</v>
      </c>
      <c r="M771" s="5">
        <f>データ貼付!I769</f>
        <v>0</v>
      </c>
      <c r="N771" s="5">
        <f>データ貼付!J769</f>
        <v>0</v>
      </c>
      <c r="O771" s="5">
        <f>データ貼付!K769</f>
        <v>0</v>
      </c>
    </row>
    <row r="772" spans="1:15" x14ac:dyDescent="0.15">
      <c r="A772" s="5">
        <v>769</v>
      </c>
      <c r="B772" s="5" t="str">
        <f t="shared" si="23"/>
        <v>228</v>
      </c>
      <c r="C772" s="5" t="str">
        <f>J772&amp;COUNTIF($J$4:J772,J772)</f>
        <v>0113</v>
      </c>
      <c r="D772" s="5" t="str">
        <f>データ貼付!D770&amp;データ貼付!E770</f>
        <v/>
      </c>
      <c r="E772" s="5">
        <f>データ貼付!G770+ROW()/1000000</f>
        <v>7.7200000000000001E-4</v>
      </c>
      <c r="F772" s="5">
        <f t="shared" si="24"/>
        <v>228</v>
      </c>
      <c r="G772" s="5">
        <f>データ貼付!A770</f>
        <v>0</v>
      </c>
      <c r="H772" s="5">
        <f>データ貼付!B770</f>
        <v>0</v>
      </c>
      <c r="I772" s="5">
        <f>データ貼付!C770</f>
        <v>0</v>
      </c>
      <c r="J772" s="5">
        <f>データ貼付!F770</f>
        <v>0</v>
      </c>
      <c r="K772" s="5">
        <f>データ貼付!G770</f>
        <v>0</v>
      </c>
      <c r="L772" s="5">
        <f>データ貼付!H770</f>
        <v>0</v>
      </c>
      <c r="M772" s="5">
        <f>データ貼付!I770</f>
        <v>0</v>
      </c>
      <c r="N772" s="5">
        <f>データ貼付!J770</f>
        <v>0</v>
      </c>
      <c r="O772" s="5">
        <f>データ貼付!K770</f>
        <v>0</v>
      </c>
    </row>
    <row r="773" spans="1:15" x14ac:dyDescent="0.15">
      <c r="A773" s="5">
        <v>770</v>
      </c>
      <c r="B773" s="5" t="str">
        <f t="shared" ref="B773:B836" si="25">D773&amp;F773</f>
        <v>227</v>
      </c>
      <c r="C773" s="5" t="str">
        <f>J773&amp;COUNTIF($J$4:J773,J773)</f>
        <v>0114</v>
      </c>
      <c r="D773" s="5" t="str">
        <f>データ貼付!D771&amp;データ貼付!E771</f>
        <v/>
      </c>
      <c r="E773" s="5">
        <f>データ貼付!G771+ROW()/1000000</f>
        <v>7.7300000000000003E-4</v>
      </c>
      <c r="F773" s="5">
        <f t="shared" ref="F773:F836" si="26">SUMPRODUCT(($D$4:$D$999=D773)*($E$4:$E$999&gt;E773))+1</f>
        <v>227</v>
      </c>
      <c r="G773" s="5">
        <f>データ貼付!A771</f>
        <v>0</v>
      </c>
      <c r="H773" s="5">
        <f>データ貼付!B771</f>
        <v>0</v>
      </c>
      <c r="I773" s="5">
        <f>データ貼付!C771</f>
        <v>0</v>
      </c>
      <c r="J773" s="5">
        <f>データ貼付!F771</f>
        <v>0</v>
      </c>
      <c r="K773" s="5">
        <f>データ貼付!G771</f>
        <v>0</v>
      </c>
      <c r="L773" s="5">
        <f>データ貼付!H771</f>
        <v>0</v>
      </c>
      <c r="M773" s="5">
        <f>データ貼付!I771</f>
        <v>0</v>
      </c>
      <c r="N773" s="5">
        <f>データ貼付!J771</f>
        <v>0</v>
      </c>
      <c r="O773" s="5">
        <f>データ貼付!K771</f>
        <v>0</v>
      </c>
    </row>
    <row r="774" spans="1:15" x14ac:dyDescent="0.15">
      <c r="A774" s="5">
        <v>771</v>
      </c>
      <c r="B774" s="5" t="str">
        <f t="shared" si="25"/>
        <v>226</v>
      </c>
      <c r="C774" s="5" t="str">
        <f>J774&amp;COUNTIF($J$4:J774,J774)</f>
        <v>0115</v>
      </c>
      <c r="D774" s="5" t="str">
        <f>データ貼付!D772&amp;データ貼付!E772</f>
        <v/>
      </c>
      <c r="E774" s="5">
        <f>データ貼付!G772+ROW()/1000000</f>
        <v>7.7399999999999995E-4</v>
      </c>
      <c r="F774" s="5">
        <f t="shared" si="26"/>
        <v>226</v>
      </c>
      <c r="G774" s="5">
        <f>データ貼付!A772</f>
        <v>0</v>
      </c>
      <c r="H774" s="5">
        <f>データ貼付!B772</f>
        <v>0</v>
      </c>
      <c r="I774" s="5">
        <f>データ貼付!C772</f>
        <v>0</v>
      </c>
      <c r="J774" s="5">
        <f>データ貼付!F772</f>
        <v>0</v>
      </c>
      <c r="K774" s="5">
        <f>データ貼付!G772</f>
        <v>0</v>
      </c>
      <c r="L774" s="5">
        <f>データ貼付!H772</f>
        <v>0</v>
      </c>
      <c r="M774" s="5">
        <f>データ貼付!I772</f>
        <v>0</v>
      </c>
      <c r="N774" s="5">
        <f>データ貼付!J772</f>
        <v>0</v>
      </c>
      <c r="O774" s="5">
        <f>データ貼付!K772</f>
        <v>0</v>
      </c>
    </row>
    <row r="775" spans="1:15" x14ac:dyDescent="0.15">
      <c r="A775" s="5">
        <v>772</v>
      </c>
      <c r="B775" s="5" t="str">
        <f t="shared" si="25"/>
        <v>225</v>
      </c>
      <c r="C775" s="5" t="str">
        <f>J775&amp;COUNTIF($J$4:J775,J775)</f>
        <v>0116</v>
      </c>
      <c r="D775" s="5" t="str">
        <f>データ貼付!D773&amp;データ貼付!E773</f>
        <v/>
      </c>
      <c r="E775" s="5">
        <f>データ貼付!G773+ROW()/1000000</f>
        <v>7.7499999999999997E-4</v>
      </c>
      <c r="F775" s="5">
        <f t="shared" si="26"/>
        <v>225</v>
      </c>
      <c r="G775" s="5">
        <f>データ貼付!A773</f>
        <v>0</v>
      </c>
      <c r="H775" s="5">
        <f>データ貼付!B773</f>
        <v>0</v>
      </c>
      <c r="I775" s="5">
        <f>データ貼付!C773</f>
        <v>0</v>
      </c>
      <c r="J775" s="5">
        <f>データ貼付!F773</f>
        <v>0</v>
      </c>
      <c r="K775" s="5">
        <f>データ貼付!G773</f>
        <v>0</v>
      </c>
      <c r="L775" s="5">
        <f>データ貼付!H773</f>
        <v>0</v>
      </c>
      <c r="M775" s="5">
        <f>データ貼付!I773</f>
        <v>0</v>
      </c>
      <c r="N775" s="5">
        <f>データ貼付!J773</f>
        <v>0</v>
      </c>
      <c r="O775" s="5">
        <f>データ貼付!K773</f>
        <v>0</v>
      </c>
    </row>
    <row r="776" spans="1:15" x14ac:dyDescent="0.15">
      <c r="A776" s="5">
        <v>773</v>
      </c>
      <c r="B776" s="5" t="str">
        <f t="shared" si="25"/>
        <v>224</v>
      </c>
      <c r="C776" s="5" t="str">
        <f>J776&amp;COUNTIF($J$4:J776,J776)</f>
        <v>0117</v>
      </c>
      <c r="D776" s="5" t="str">
        <f>データ貼付!D774&amp;データ貼付!E774</f>
        <v/>
      </c>
      <c r="E776" s="5">
        <f>データ貼付!G774+ROW()/1000000</f>
        <v>7.76E-4</v>
      </c>
      <c r="F776" s="5">
        <f t="shared" si="26"/>
        <v>224</v>
      </c>
      <c r="G776" s="5">
        <f>データ貼付!A774</f>
        <v>0</v>
      </c>
      <c r="H776" s="5">
        <f>データ貼付!B774</f>
        <v>0</v>
      </c>
      <c r="I776" s="5">
        <f>データ貼付!C774</f>
        <v>0</v>
      </c>
      <c r="J776" s="5">
        <f>データ貼付!F774</f>
        <v>0</v>
      </c>
      <c r="K776" s="5">
        <f>データ貼付!G774</f>
        <v>0</v>
      </c>
      <c r="L776" s="5">
        <f>データ貼付!H774</f>
        <v>0</v>
      </c>
      <c r="M776" s="5">
        <f>データ貼付!I774</f>
        <v>0</v>
      </c>
      <c r="N776" s="5">
        <f>データ貼付!J774</f>
        <v>0</v>
      </c>
      <c r="O776" s="5">
        <f>データ貼付!K774</f>
        <v>0</v>
      </c>
    </row>
    <row r="777" spans="1:15" x14ac:dyDescent="0.15">
      <c r="A777" s="5">
        <v>774</v>
      </c>
      <c r="B777" s="5" t="str">
        <f t="shared" si="25"/>
        <v>223</v>
      </c>
      <c r="C777" s="5" t="str">
        <f>J777&amp;COUNTIF($J$4:J777,J777)</f>
        <v>0118</v>
      </c>
      <c r="D777" s="5" t="str">
        <f>データ貼付!D775&amp;データ貼付!E775</f>
        <v/>
      </c>
      <c r="E777" s="5">
        <f>データ貼付!G775+ROW()/1000000</f>
        <v>7.7700000000000002E-4</v>
      </c>
      <c r="F777" s="5">
        <f t="shared" si="26"/>
        <v>223</v>
      </c>
      <c r="G777" s="5">
        <f>データ貼付!A775</f>
        <v>0</v>
      </c>
      <c r="H777" s="5">
        <f>データ貼付!B775</f>
        <v>0</v>
      </c>
      <c r="I777" s="5">
        <f>データ貼付!C775</f>
        <v>0</v>
      </c>
      <c r="J777" s="5">
        <f>データ貼付!F775</f>
        <v>0</v>
      </c>
      <c r="K777" s="5">
        <f>データ貼付!G775</f>
        <v>0</v>
      </c>
      <c r="L777" s="5">
        <f>データ貼付!H775</f>
        <v>0</v>
      </c>
      <c r="M777" s="5">
        <f>データ貼付!I775</f>
        <v>0</v>
      </c>
      <c r="N777" s="5">
        <f>データ貼付!J775</f>
        <v>0</v>
      </c>
      <c r="O777" s="5">
        <f>データ貼付!K775</f>
        <v>0</v>
      </c>
    </row>
    <row r="778" spans="1:15" x14ac:dyDescent="0.15">
      <c r="A778" s="5">
        <v>775</v>
      </c>
      <c r="B778" s="5" t="str">
        <f t="shared" si="25"/>
        <v>222</v>
      </c>
      <c r="C778" s="5" t="str">
        <f>J778&amp;COUNTIF($J$4:J778,J778)</f>
        <v>0119</v>
      </c>
      <c r="D778" s="5" t="str">
        <f>データ貼付!D776&amp;データ貼付!E776</f>
        <v/>
      </c>
      <c r="E778" s="5">
        <f>データ貼付!G776+ROW()/1000000</f>
        <v>7.7800000000000005E-4</v>
      </c>
      <c r="F778" s="5">
        <f t="shared" si="26"/>
        <v>222</v>
      </c>
      <c r="G778" s="5">
        <f>データ貼付!A776</f>
        <v>0</v>
      </c>
      <c r="H778" s="5">
        <f>データ貼付!B776</f>
        <v>0</v>
      </c>
      <c r="I778" s="5">
        <f>データ貼付!C776</f>
        <v>0</v>
      </c>
      <c r="J778" s="5">
        <f>データ貼付!F776</f>
        <v>0</v>
      </c>
      <c r="K778" s="5">
        <f>データ貼付!G776</f>
        <v>0</v>
      </c>
      <c r="L778" s="5">
        <f>データ貼付!H776</f>
        <v>0</v>
      </c>
      <c r="M778" s="5">
        <f>データ貼付!I776</f>
        <v>0</v>
      </c>
      <c r="N778" s="5">
        <f>データ貼付!J776</f>
        <v>0</v>
      </c>
      <c r="O778" s="5">
        <f>データ貼付!K776</f>
        <v>0</v>
      </c>
    </row>
    <row r="779" spans="1:15" x14ac:dyDescent="0.15">
      <c r="A779" s="5">
        <v>776</v>
      </c>
      <c r="B779" s="5" t="str">
        <f t="shared" si="25"/>
        <v>221</v>
      </c>
      <c r="C779" s="5" t="str">
        <f>J779&amp;COUNTIF($J$4:J779,J779)</f>
        <v>0120</v>
      </c>
      <c r="D779" s="5" t="str">
        <f>データ貼付!D777&amp;データ貼付!E777</f>
        <v/>
      </c>
      <c r="E779" s="5">
        <f>データ貼付!G777+ROW()/1000000</f>
        <v>7.7899999999999996E-4</v>
      </c>
      <c r="F779" s="5">
        <f t="shared" si="26"/>
        <v>221</v>
      </c>
      <c r="G779" s="5">
        <f>データ貼付!A777</f>
        <v>0</v>
      </c>
      <c r="H779" s="5">
        <f>データ貼付!B777</f>
        <v>0</v>
      </c>
      <c r="I779" s="5">
        <f>データ貼付!C777</f>
        <v>0</v>
      </c>
      <c r="J779" s="5">
        <f>データ貼付!F777</f>
        <v>0</v>
      </c>
      <c r="K779" s="5">
        <f>データ貼付!G777</f>
        <v>0</v>
      </c>
      <c r="L779" s="5">
        <f>データ貼付!H777</f>
        <v>0</v>
      </c>
      <c r="M779" s="5">
        <f>データ貼付!I777</f>
        <v>0</v>
      </c>
      <c r="N779" s="5">
        <f>データ貼付!J777</f>
        <v>0</v>
      </c>
      <c r="O779" s="5">
        <f>データ貼付!K777</f>
        <v>0</v>
      </c>
    </row>
    <row r="780" spans="1:15" x14ac:dyDescent="0.15">
      <c r="A780" s="5">
        <v>777</v>
      </c>
      <c r="B780" s="5" t="str">
        <f t="shared" si="25"/>
        <v>220</v>
      </c>
      <c r="C780" s="5" t="str">
        <f>J780&amp;COUNTIF($J$4:J780,J780)</f>
        <v>0121</v>
      </c>
      <c r="D780" s="5" t="str">
        <f>データ貼付!D778&amp;データ貼付!E778</f>
        <v/>
      </c>
      <c r="E780" s="5">
        <f>データ貼付!G778+ROW()/1000000</f>
        <v>7.7999999999999999E-4</v>
      </c>
      <c r="F780" s="5">
        <f t="shared" si="26"/>
        <v>220</v>
      </c>
      <c r="G780" s="5">
        <f>データ貼付!A778</f>
        <v>0</v>
      </c>
      <c r="H780" s="5">
        <f>データ貼付!B778</f>
        <v>0</v>
      </c>
      <c r="I780" s="5">
        <f>データ貼付!C778</f>
        <v>0</v>
      </c>
      <c r="J780" s="5">
        <f>データ貼付!F778</f>
        <v>0</v>
      </c>
      <c r="K780" s="5">
        <f>データ貼付!G778</f>
        <v>0</v>
      </c>
      <c r="L780" s="5">
        <f>データ貼付!H778</f>
        <v>0</v>
      </c>
      <c r="M780" s="5">
        <f>データ貼付!I778</f>
        <v>0</v>
      </c>
      <c r="N780" s="5">
        <f>データ貼付!J778</f>
        <v>0</v>
      </c>
      <c r="O780" s="5">
        <f>データ貼付!K778</f>
        <v>0</v>
      </c>
    </row>
    <row r="781" spans="1:15" x14ac:dyDescent="0.15">
      <c r="A781" s="5">
        <v>778</v>
      </c>
      <c r="B781" s="5" t="str">
        <f t="shared" si="25"/>
        <v>219</v>
      </c>
      <c r="C781" s="5" t="str">
        <f>J781&amp;COUNTIF($J$4:J781,J781)</f>
        <v>0122</v>
      </c>
      <c r="D781" s="5" t="str">
        <f>データ貼付!D779&amp;データ貼付!E779</f>
        <v/>
      </c>
      <c r="E781" s="5">
        <f>データ貼付!G779+ROW()/1000000</f>
        <v>7.8100000000000001E-4</v>
      </c>
      <c r="F781" s="5">
        <f t="shared" si="26"/>
        <v>219</v>
      </c>
      <c r="G781" s="5">
        <f>データ貼付!A779</f>
        <v>0</v>
      </c>
      <c r="H781" s="5">
        <f>データ貼付!B779</f>
        <v>0</v>
      </c>
      <c r="I781" s="5">
        <f>データ貼付!C779</f>
        <v>0</v>
      </c>
      <c r="J781" s="5">
        <f>データ貼付!F779</f>
        <v>0</v>
      </c>
      <c r="K781" s="5">
        <f>データ貼付!G779</f>
        <v>0</v>
      </c>
      <c r="L781" s="5">
        <f>データ貼付!H779</f>
        <v>0</v>
      </c>
      <c r="M781" s="5">
        <f>データ貼付!I779</f>
        <v>0</v>
      </c>
      <c r="N781" s="5">
        <f>データ貼付!J779</f>
        <v>0</v>
      </c>
      <c r="O781" s="5">
        <f>データ貼付!K779</f>
        <v>0</v>
      </c>
    </row>
    <row r="782" spans="1:15" x14ac:dyDescent="0.15">
      <c r="A782" s="5">
        <v>779</v>
      </c>
      <c r="B782" s="5" t="str">
        <f t="shared" si="25"/>
        <v>218</v>
      </c>
      <c r="C782" s="5" t="str">
        <f>J782&amp;COUNTIF($J$4:J782,J782)</f>
        <v>0123</v>
      </c>
      <c r="D782" s="5" t="str">
        <f>データ貼付!D780&amp;データ貼付!E780</f>
        <v/>
      </c>
      <c r="E782" s="5">
        <f>データ貼付!G780+ROW()/1000000</f>
        <v>7.8200000000000003E-4</v>
      </c>
      <c r="F782" s="5">
        <f t="shared" si="26"/>
        <v>218</v>
      </c>
      <c r="G782" s="5">
        <f>データ貼付!A780</f>
        <v>0</v>
      </c>
      <c r="H782" s="5">
        <f>データ貼付!B780</f>
        <v>0</v>
      </c>
      <c r="I782" s="5">
        <f>データ貼付!C780</f>
        <v>0</v>
      </c>
      <c r="J782" s="5">
        <f>データ貼付!F780</f>
        <v>0</v>
      </c>
      <c r="K782" s="5">
        <f>データ貼付!G780</f>
        <v>0</v>
      </c>
      <c r="L782" s="5">
        <f>データ貼付!H780</f>
        <v>0</v>
      </c>
      <c r="M782" s="5">
        <f>データ貼付!I780</f>
        <v>0</v>
      </c>
      <c r="N782" s="5">
        <f>データ貼付!J780</f>
        <v>0</v>
      </c>
      <c r="O782" s="5">
        <f>データ貼付!K780</f>
        <v>0</v>
      </c>
    </row>
    <row r="783" spans="1:15" x14ac:dyDescent="0.15">
      <c r="A783" s="5">
        <v>780</v>
      </c>
      <c r="B783" s="5" t="str">
        <f t="shared" si="25"/>
        <v>217</v>
      </c>
      <c r="C783" s="5" t="str">
        <f>J783&amp;COUNTIF($J$4:J783,J783)</f>
        <v>0124</v>
      </c>
      <c r="D783" s="5" t="str">
        <f>データ貼付!D781&amp;データ貼付!E781</f>
        <v/>
      </c>
      <c r="E783" s="5">
        <f>データ貼付!G781+ROW()/1000000</f>
        <v>7.8299999999999995E-4</v>
      </c>
      <c r="F783" s="5">
        <f t="shared" si="26"/>
        <v>217</v>
      </c>
      <c r="G783" s="5">
        <f>データ貼付!A781</f>
        <v>0</v>
      </c>
      <c r="H783" s="5">
        <f>データ貼付!B781</f>
        <v>0</v>
      </c>
      <c r="I783" s="5">
        <f>データ貼付!C781</f>
        <v>0</v>
      </c>
      <c r="J783" s="5">
        <f>データ貼付!F781</f>
        <v>0</v>
      </c>
      <c r="K783" s="5">
        <f>データ貼付!G781</f>
        <v>0</v>
      </c>
      <c r="L783" s="5">
        <f>データ貼付!H781</f>
        <v>0</v>
      </c>
      <c r="M783" s="5">
        <f>データ貼付!I781</f>
        <v>0</v>
      </c>
      <c r="N783" s="5">
        <f>データ貼付!J781</f>
        <v>0</v>
      </c>
      <c r="O783" s="5">
        <f>データ貼付!K781</f>
        <v>0</v>
      </c>
    </row>
    <row r="784" spans="1:15" x14ac:dyDescent="0.15">
      <c r="A784" s="5">
        <v>781</v>
      </c>
      <c r="B784" s="5" t="str">
        <f t="shared" si="25"/>
        <v>216</v>
      </c>
      <c r="C784" s="5" t="str">
        <f>J784&amp;COUNTIF($J$4:J784,J784)</f>
        <v>0125</v>
      </c>
      <c r="D784" s="5" t="str">
        <f>データ貼付!D782&amp;データ貼付!E782</f>
        <v/>
      </c>
      <c r="E784" s="5">
        <f>データ貼付!G782+ROW()/1000000</f>
        <v>7.8399999999999997E-4</v>
      </c>
      <c r="F784" s="5">
        <f t="shared" si="26"/>
        <v>216</v>
      </c>
      <c r="G784" s="5">
        <f>データ貼付!A782</f>
        <v>0</v>
      </c>
      <c r="H784" s="5">
        <f>データ貼付!B782</f>
        <v>0</v>
      </c>
      <c r="I784" s="5">
        <f>データ貼付!C782</f>
        <v>0</v>
      </c>
      <c r="J784" s="5">
        <f>データ貼付!F782</f>
        <v>0</v>
      </c>
      <c r="K784" s="5">
        <f>データ貼付!G782</f>
        <v>0</v>
      </c>
      <c r="L784" s="5">
        <f>データ貼付!H782</f>
        <v>0</v>
      </c>
      <c r="M784" s="5">
        <f>データ貼付!I782</f>
        <v>0</v>
      </c>
      <c r="N784" s="5">
        <f>データ貼付!J782</f>
        <v>0</v>
      </c>
      <c r="O784" s="5">
        <f>データ貼付!K782</f>
        <v>0</v>
      </c>
    </row>
    <row r="785" spans="1:15" x14ac:dyDescent="0.15">
      <c r="A785" s="5">
        <v>782</v>
      </c>
      <c r="B785" s="5" t="str">
        <f t="shared" si="25"/>
        <v>215</v>
      </c>
      <c r="C785" s="5" t="str">
        <f>J785&amp;COUNTIF($J$4:J785,J785)</f>
        <v>0126</v>
      </c>
      <c r="D785" s="5" t="str">
        <f>データ貼付!D783&amp;データ貼付!E783</f>
        <v/>
      </c>
      <c r="E785" s="5">
        <f>データ貼付!G783+ROW()/1000000</f>
        <v>7.85E-4</v>
      </c>
      <c r="F785" s="5">
        <f t="shared" si="26"/>
        <v>215</v>
      </c>
      <c r="G785" s="5">
        <f>データ貼付!A783</f>
        <v>0</v>
      </c>
      <c r="H785" s="5">
        <f>データ貼付!B783</f>
        <v>0</v>
      </c>
      <c r="I785" s="5">
        <f>データ貼付!C783</f>
        <v>0</v>
      </c>
      <c r="J785" s="5">
        <f>データ貼付!F783</f>
        <v>0</v>
      </c>
      <c r="K785" s="5">
        <f>データ貼付!G783</f>
        <v>0</v>
      </c>
      <c r="L785" s="5">
        <f>データ貼付!H783</f>
        <v>0</v>
      </c>
      <c r="M785" s="5">
        <f>データ貼付!I783</f>
        <v>0</v>
      </c>
      <c r="N785" s="5">
        <f>データ貼付!J783</f>
        <v>0</v>
      </c>
      <c r="O785" s="5">
        <f>データ貼付!K783</f>
        <v>0</v>
      </c>
    </row>
    <row r="786" spans="1:15" x14ac:dyDescent="0.15">
      <c r="A786" s="5">
        <v>783</v>
      </c>
      <c r="B786" s="5" t="str">
        <f t="shared" si="25"/>
        <v>214</v>
      </c>
      <c r="C786" s="5" t="str">
        <f>J786&amp;COUNTIF($J$4:J786,J786)</f>
        <v>0127</v>
      </c>
      <c r="D786" s="5" t="str">
        <f>データ貼付!D784&amp;データ貼付!E784</f>
        <v/>
      </c>
      <c r="E786" s="5">
        <f>データ貼付!G784+ROW()/1000000</f>
        <v>7.8600000000000002E-4</v>
      </c>
      <c r="F786" s="5">
        <f t="shared" si="26"/>
        <v>214</v>
      </c>
      <c r="G786" s="5">
        <f>データ貼付!A784</f>
        <v>0</v>
      </c>
      <c r="H786" s="5">
        <f>データ貼付!B784</f>
        <v>0</v>
      </c>
      <c r="I786" s="5">
        <f>データ貼付!C784</f>
        <v>0</v>
      </c>
      <c r="J786" s="5">
        <f>データ貼付!F784</f>
        <v>0</v>
      </c>
      <c r="K786" s="5">
        <f>データ貼付!G784</f>
        <v>0</v>
      </c>
      <c r="L786" s="5">
        <f>データ貼付!H784</f>
        <v>0</v>
      </c>
      <c r="M786" s="5">
        <f>データ貼付!I784</f>
        <v>0</v>
      </c>
      <c r="N786" s="5">
        <f>データ貼付!J784</f>
        <v>0</v>
      </c>
      <c r="O786" s="5">
        <f>データ貼付!K784</f>
        <v>0</v>
      </c>
    </row>
    <row r="787" spans="1:15" x14ac:dyDescent="0.15">
      <c r="A787" s="5">
        <v>784</v>
      </c>
      <c r="B787" s="5" t="str">
        <f t="shared" si="25"/>
        <v>213</v>
      </c>
      <c r="C787" s="5" t="str">
        <f>J787&amp;COUNTIF($J$4:J787,J787)</f>
        <v>0128</v>
      </c>
      <c r="D787" s="5" t="str">
        <f>データ貼付!D785&amp;データ貼付!E785</f>
        <v/>
      </c>
      <c r="E787" s="5">
        <f>データ貼付!G785+ROW()/1000000</f>
        <v>7.8700000000000005E-4</v>
      </c>
      <c r="F787" s="5">
        <f t="shared" si="26"/>
        <v>213</v>
      </c>
      <c r="G787" s="5">
        <f>データ貼付!A785</f>
        <v>0</v>
      </c>
      <c r="H787" s="5">
        <f>データ貼付!B785</f>
        <v>0</v>
      </c>
      <c r="I787" s="5">
        <f>データ貼付!C785</f>
        <v>0</v>
      </c>
      <c r="J787" s="5">
        <f>データ貼付!F785</f>
        <v>0</v>
      </c>
      <c r="K787" s="5">
        <f>データ貼付!G785</f>
        <v>0</v>
      </c>
      <c r="L787" s="5">
        <f>データ貼付!H785</f>
        <v>0</v>
      </c>
      <c r="M787" s="5">
        <f>データ貼付!I785</f>
        <v>0</v>
      </c>
      <c r="N787" s="5">
        <f>データ貼付!J785</f>
        <v>0</v>
      </c>
      <c r="O787" s="5">
        <f>データ貼付!K785</f>
        <v>0</v>
      </c>
    </row>
    <row r="788" spans="1:15" x14ac:dyDescent="0.15">
      <c r="A788" s="5">
        <v>785</v>
      </c>
      <c r="B788" s="5" t="str">
        <f t="shared" si="25"/>
        <v>212</v>
      </c>
      <c r="C788" s="5" t="str">
        <f>J788&amp;COUNTIF($J$4:J788,J788)</f>
        <v>0129</v>
      </c>
      <c r="D788" s="5" t="str">
        <f>データ貼付!D786&amp;データ貼付!E786</f>
        <v/>
      </c>
      <c r="E788" s="5">
        <f>データ貼付!G786+ROW()/1000000</f>
        <v>7.8799999999999996E-4</v>
      </c>
      <c r="F788" s="5">
        <f t="shared" si="26"/>
        <v>212</v>
      </c>
      <c r="G788" s="5">
        <f>データ貼付!A786</f>
        <v>0</v>
      </c>
      <c r="H788" s="5">
        <f>データ貼付!B786</f>
        <v>0</v>
      </c>
      <c r="I788" s="5">
        <f>データ貼付!C786</f>
        <v>0</v>
      </c>
      <c r="J788" s="5">
        <f>データ貼付!F786</f>
        <v>0</v>
      </c>
      <c r="K788" s="5">
        <f>データ貼付!G786</f>
        <v>0</v>
      </c>
      <c r="L788" s="5">
        <f>データ貼付!H786</f>
        <v>0</v>
      </c>
      <c r="M788" s="5">
        <f>データ貼付!I786</f>
        <v>0</v>
      </c>
      <c r="N788" s="5">
        <f>データ貼付!J786</f>
        <v>0</v>
      </c>
      <c r="O788" s="5">
        <f>データ貼付!K786</f>
        <v>0</v>
      </c>
    </row>
    <row r="789" spans="1:15" x14ac:dyDescent="0.15">
      <c r="A789" s="5">
        <v>786</v>
      </c>
      <c r="B789" s="5" t="str">
        <f t="shared" si="25"/>
        <v>211</v>
      </c>
      <c r="C789" s="5" t="str">
        <f>J789&amp;COUNTIF($J$4:J789,J789)</f>
        <v>0130</v>
      </c>
      <c r="D789" s="5" t="str">
        <f>データ貼付!D787&amp;データ貼付!E787</f>
        <v/>
      </c>
      <c r="E789" s="5">
        <f>データ貼付!G787+ROW()/1000000</f>
        <v>7.8899999999999999E-4</v>
      </c>
      <c r="F789" s="5">
        <f t="shared" si="26"/>
        <v>211</v>
      </c>
      <c r="G789" s="5">
        <f>データ貼付!A787</f>
        <v>0</v>
      </c>
      <c r="H789" s="5">
        <f>データ貼付!B787</f>
        <v>0</v>
      </c>
      <c r="I789" s="5">
        <f>データ貼付!C787</f>
        <v>0</v>
      </c>
      <c r="J789" s="5">
        <f>データ貼付!F787</f>
        <v>0</v>
      </c>
      <c r="K789" s="5">
        <f>データ貼付!G787</f>
        <v>0</v>
      </c>
      <c r="L789" s="5">
        <f>データ貼付!H787</f>
        <v>0</v>
      </c>
      <c r="M789" s="5">
        <f>データ貼付!I787</f>
        <v>0</v>
      </c>
      <c r="N789" s="5">
        <f>データ貼付!J787</f>
        <v>0</v>
      </c>
      <c r="O789" s="5">
        <f>データ貼付!K787</f>
        <v>0</v>
      </c>
    </row>
    <row r="790" spans="1:15" x14ac:dyDescent="0.15">
      <c r="A790" s="5">
        <v>787</v>
      </c>
      <c r="B790" s="5" t="str">
        <f t="shared" si="25"/>
        <v>210</v>
      </c>
      <c r="C790" s="5" t="str">
        <f>J790&amp;COUNTIF($J$4:J790,J790)</f>
        <v>0131</v>
      </c>
      <c r="D790" s="5" t="str">
        <f>データ貼付!D788&amp;データ貼付!E788</f>
        <v/>
      </c>
      <c r="E790" s="5">
        <f>データ貼付!G788+ROW()/1000000</f>
        <v>7.9000000000000001E-4</v>
      </c>
      <c r="F790" s="5">
        <f t="shared" si="26"/>
        <v>210</v>
      </c>
      <c r="G790" s="5">
        <f>データ貼付!A788</f>
        <v>0</v>
      </c>
      <c r="H790" s="5">
        <f>データ貼付!B788</f>
        <v>0</v>
      </c>
      <c r="I790" s="5">
        <f>データ貼付!C788</f>
        <v>0</v>
      </c>
      <c r="J790" s="5">
        <f>データ貼付!F788</f>
        <v>0</v>
      </c>
      <c r="K790" s="5">
        <f>データ貼付!G788</f>
        <v>0</v>
      </c>
      <c r="L790" s="5">
        <f>データ貼付!H788</f>
        <v>0</v>
      </c>
      <c r="M790" s="5">
        <f>データ貼付!I788</f>
        <v>0</v>
      </c>
      <c r="N790" s="5">
        <f>データ貼付!J788</f>
        <v>0</v>
      </c>
      <c r="O790" s="5">
        <f>データ貼付!K788</f>
        <v>0</v>
      </c>
    </row>
    <row r="791" spans="1:15" x14ac:dyDescent="0.15">
      <c r="A791" s="5">
        <v>788</v>
      </c>
      <c r="B791" s="5" t="str">
        <f t="shared" si="25"/>
        <v>209</v>
      </c>
      <c r="C791" s="5" t="str">
        <f>J791&amp;COUNTIF($J$4:J791,J791)</f>
        <v>0132</v>
      </c>
      <c r="D791" s="5" t="str">
        <f>データ貼付!D789&amp;データ貼付!E789</f>
        <v/>
      </c>
      <c r="E791" s="5">
        <f>データ貼付!G789+ROW()/1000000</f>
        <v>7.9100000000000004E-4</v>
      </c>
      <c r="F791" s="5">
        <f t="shared" si="26"/>
        <v>209</v>
      </c>
      <c r="G791" s="5">
        <f>データ貼付!A789</f>
        <v>0</v>
      </c>
      <c r="H791" s="5">
        <f>データ貼付!B789</f>
        <v>0</v>
      </c>
      <c r="I791" s="5">
        <f>データ貼付!C789</f>
        <v>0</v>
      </c>
      <c r="J791" s="5">
        <f>データ貼付!F789</f>
        <v>0</v>
      </c>
      <c r="K791" s="5">
        <f>データ貼付!G789</f>
        <v>0</v>
      </c>
      <c r="L791" s="5">
        <f>データ貼付!H789</f>
        <v>0</v>
      </c>
      <c r="M791" s="5">
        <f>データ貼付!I789</f>
        <v>0</v>
      </c>
      <c r="N791" s="5">
        <f>データ貼付!J789</f>
        <v>0</v>
      </c>
      <c r="O791" s="5">
        <f>データ貼付!K789</f>
        <v>0</v>
      </c>
    </row>
    <row r="792" spans="1:15" x14ac:dyDescent="0.15">
      <c r="A792" s="5">
        <v>789</v>
      </c>
      <c r="B792" s="5" t="str">
        <f t="shared" si="25"/>
        <v>208</v>
      </c>
      <c r="C792" s="5" t="str">
        <f>J792&amp;COUNTIF($J$4:J792,J792)</f>
        <v>0133</v>
      </c>
      <c r="D792" s="5" t="str">
        <f>データ貼付!D790&amp;データ貼付!E790</f>
        <v/>
      </c>
      <c r="E792" s="5">
        <f>データ貼付!G790+ROW()/1000000</f>
        <v>7.9199999999999995E-4</v>
      </c>
      <c r="F792" s="5">
        <f t="shared" si="26"/>
        <v>208</v>
      </c>
      <c r="G792" s="5">
        <f>データ貼付!A790</f>
        <v>0</v>
      </c>
      <c r="H792" s="5">
        <f>データ貼付!B790</f>
        <v>0</v>
      </c>
      <c r="I792" s="5">
        <f>データ貼付!C790</f>
        <v>0</v>
      </c>
      <c r="J792" s="5">
        <f>データ貼付!F790</f>
        <v>0</v>
      </c>
      <c r="K792" s="5">
        <f>データ貼付!G790</f>
        <v>0</v>
      </c>
      <c r="L792" s="5">
        <f>データ貼付!H790</f>
        <v>0</v>
      </c>
      <c r="M792" s="5">
        <f>データ貼付!I790</f>
        <v>0</v>
      </c>
      <c r="N792" s="5">
        <f>データ貼付!J790</f>
        <v>0</v>
      </c>
      <c r="O792" s="5">
        <f>データ貼付!K790</f>
        <v>0</v>
      </c>
    </row>
    <row r="793" spans="1:15" x14ac:dyDescent="0.15">
      <c r="A793" s="5">
        <v>790</v>
      </c>
      <c r="B793" s="5" t="str">
        <f t="shared" si="25"/>
        <v>207</v>
      </c>
      <c r="C793" s="5" t="str">
        <f>J793&amp;COUNTIF($J$4:J793,J793)</f>
        <v>0134</v>
      </c>
      <c r="D793" s="5" t="str">
        <f>データ貼付!D791&amp;データ貼付!E791</f>
        <v/>
      </c>
      <c r="E793" s="5">
        <f>データ貼付!G791+ROW()/1000000</f>
        <v>7.9299999999999998E-4</v>
      </c>
      <c r="F793" s="5">
        <f t="shared" si="26"/>
        <v>207</v>
      </c>
      <c r="G793" s="5">
        <f>データ貼付!A791</f>
        <v>0</v>
      </c>
      <c r="H793" s="5">
        <f>データ貼付!B791</f>
        <v>0</v>
      </c>
      <c r="I793" s="5">
        <f>データ貼付!C791</f>
        <v>0</v>
      </c>
      <c r="J793" s="5">
        <f>データ貼付!F791</f>
        <v>0</v>
      </c>
      <c r="K793" s="5">
        <f>データ貼付!G791</f>
        <v>0</v>
      </c>
      <c r="L793" s="5">
        <f>データ貼付!H791</f>
        <v>0</v>
      </c>
      <c r="M793" s="5">
        <f>データ貼付!I791</f>
        <v>0</v>
      </c>
      <c r="N793" s="5">
        <f>データ貼付!J791</f>
        <v>0</v>
      </c>
      <c r="O793" s="5">
        <f>データ貼付!K791</f>
        <v>0</v>
      </c>
    </row>
    <row r="794" spans="1:15" x14ac:dyDescent="0.15">
      <c r="A794" s="5">
        <v>791</v>
      </c>
      <c r="B794" s="5" t="str">
        <f t="shared" si="25"/>
        <v>206</v>
      </c>
      <c r="C794" s="5" t="str">
        <f>J794&amp;COUNTIF($J$4:J794,J794)</f>
        <v>0135</v>
      </c>
      <c r="D794" s="5" t="str">
        <f>データ貼付!D792&amp;データ貼付!E792</f>
        <v/>
      </c>
      <c r="E794" s="5">
        <f>データ貼付!G792+ROW()/1000000</f>
        <v>7.94E-4</v>
      </c>
      <c r="F794" s="5">
        <f t="shared" si="26"/>
        <v>206</v>
      </c>
      <c r="G794" s="5">
        <f>データ貼付!A792</f>
        <v>0</v>
      </c>
      <c r="H794" s="5">
        <f>データ貼付!B792</f>
        <v>0</v>
      </c>
      <c r="I794" s="5">
        <f>データ貼付!C792</f>
        <v>0</v>
      </c>
      <c r="J794" s="5">
        <f>データ貼付!F792</f>
        <v>0</v>
      </c>
      <c r="K794" s="5">
        <f>データ貼付!G792</f>
        <v>0</v>
      </c>
      <c r="L794" s="5">
        <f>データ貼付!H792</f>
        <v>0</v>
      </c>
      <c r="M794" s="5">
        <f>データ貼付!I792</f>
        <v>0</v>
      </c>
      <c r="N794" s="5">
        <f>データ貼付!J792</f>
        <v>0</v>
      </c>
      <c r="O794" s="5">
        <f>データ貼付!K792</f>
        <v>0</v>
      </c>
    </row>
    <row r="795" spans="1:15" x14ac:dyDescent="0.15">
      <c r="A795" s="5">
        <v>792</v>
      </c>
      <c r="B795" s="5" t="str">
        <f t="shared" si="25"/>
        <v>205</v>
      </c>
      <c r="C795" s="5" t="str">
        <f>J795&amp;COUNTIF($J$4:J795,J795)</f>
        <v>0136</v>
      </c>
      <c r="D795" s="5" t="str">
        <f>データ貼付!D793&amp;データ貼付!E793</f>
        <v/>
      </c>
      <c r="E795" s="5">
        <f>データ貼付!G793+ROW()/1000000</f>
        <v>7.9500000000000003E-4</v>
      </c>
      <c r="F795" s="5">
        <f t="shared" si="26"/>
        <v>205</v>
      </c>
      <c r="G795" s="5">
        <f>データ貼付!A793</f>
        <v>0</v>
      </c>
      <c r="H795" s="5">
        <f>データ貼付!B793</f>
        <v>0</v>
      </c>
      <c r="I795" s="5">
        <f>データ貼付!C793</f>
        <v>0</v>
      </c>
      <c r="J795" s="5">
        <f>データ貼付!F793</f>
        <v>0</v>
      </c>
      <c r="K795" s="5">
        <f>データ貼付!G793</f>
        <v>0</v>
      </c>
      <c r="L795" s="5">
        <f>データ貼付!H793</f>
        <v>0</v>
      </c>
      <c r="M795" s="5">
        <f>データ貼付!I793</f>
        <v>0</v>
      </c>
      <c r="N795" s="5">
        <f>データ貼付!J793</f>
        <v>0</v>
      </c>
      <c r="O795" s="5">
        <f>データ貼付!K793</f>
        <v>0</v>
      </c>
    </row>
    <row r="796" spans="1:15" x14ac:dyDescent="0.15">
      <c r="A796" s="5">
        <v>793</v>
      </c>
      <c r="B796" s="5" t="str">
        <f t="shared" si="25"/>
        <v>204</v>
      </c>
      <c r="C796" s="5" t="str">
        <f>J796&amp;COUNTIF($J$4:J796,J796)</f>
        <v>0137</v>
      </c>
      <c r="D796" s="5" t="str">
        <f>データ貼付!D794&amp;データ貼付!E794</f>
        <v/>
      </c>
      <c r="E796" s="5">
        <f>データ貼付!G794+ROW()/1000000</f>
        <v>7.9600000000000005E-4</v>
      </c>
      <c r="F796" s="5">
        <f t="shared" si="26"/>
        <v>204</v>
      </c>
      <c r="G796" s="5">
        <f>データ貼付!A794</f>
        <v>0</v>
      </c>
      <c r="H796" s="5">
        <f>データ貼付!B794</f>
        <v>0</v>
      </c>
      <c r="I796" s="5">
        <f>データ貼付!C794</f>
        <v>0</v>
      </c>
      <c r="J796" s="5">
        <f>データ貼付!F794</f>
        <v>0</v>
      </c>
      <c r="K796" s="5">
        <f>データ貼付!G794</f>
        <v>0</v>
      </c>
      <c r="L796" s="5">
        <f>データ貼付!H794</f>
        <v>0</v>
      </c>
      <c r="M796" s="5">
        <f>データ貼付!I794</f>
        <v>0</v>
      </c>
      <c r="N796" s="5">
        <f>データ貼付!J794</f>
        <v>0</v>
      </c>
      <c r="O796" s="5">
        <f>データ貼付!K794</f>
        <v>0</v>
      </c>
    </row>
    <row r="797" spans="1:15" x14ac:dyDescent="0.15">
      <c r="A797" s="5">
        <v>794</v>
      </c>
      <c r="B797" s="5" t="str">
        <f t="shared" si="25"/>
        <v>203</v>
      </c>
      <c r="C797" s="5" t="str">
        <f>J797&amp;COUNTIF($J$4:J797,J797)</f>
        <v>0138</v>
      </c>
      <c r="D797" s="5" t="str">
        <f>データ貼付!D795&amp;データ貼付!E795</f>
        <v/>
      </c>
      <c r="E797" s="5">
        <f>データ貼付!G795+ROW()/1000000</f>
        <v>7.9699999999999997E-4</v>
      </c>
      <c r="F797" s="5">
        <f t="shared" si="26"/>
        <v>203</v>
      </c>
      <c r="G797" s="5">
        <f>データ貼付!A795</f>
        <v>0</v>
      </c>
      <c r="H797" s="5">
        <f>データ貼付!B795</f>
        <v>0</v>
      </c>
      <c r="I797" s="5">
        <f>データ貼付!C795</f>
        <v>0</v>
      </c>
      <c r="J797" s="5">
        <f>データ貼付!F795</f>
        <v>0</v>
      </c>
      <c r="K797" s="5">
        <f>データ貼付!G795</f>
        <v>0</v>
      </c>
      <c r="L797" s="5">
        <f>データ貼付!H795</f>
        <v>0</v>
      </c>
      <c r="M797" s="5">
        <f>データ貼付!I795</f>
        <v>0</v>
      </c>
      <c r="N797" s="5">
        <f>データ貼付!J795</f>
        <v>0</v>
      </c>
      <c r="O797" s="5">
        <f>データ貼付!K795</f>
        <v>0</v>
      </c>
    </row>
    <row r="798" spans="1:15" x14ac:dyDescent="0.15">
      <c r="A798" s="5">
        <v>795</v>
      </c>
      <c r="B798" s="5" t="str">
        <f t="shared" si="25"/>
        <v>202</v>
      </c>
      <c r="C798" s="5" t="str">
        <f>J798&amp;COUNTIF($J$4:J798,J798)</f>
        <v>0139</v>
      </c>
      <c r="D798" s="5" t="str">
        <f>データ貼付!D796&amp;データ貼付!E796</f>
        <v/>
      </c>
      <c r="E798" s="5">
        <f>データ貼付!G796+ROW()/1000000</f>
        <v>7.9799999999999999E-4</v>
      </c>
      <c r="F798" s="5">
        <f t="shared" si="26"/>
        <v>202</v>
      </c>
      <c r="G798" s="5">
        <f>データ貼付!A796</f>
        <v>0</v>
      </c>
      <c r="H798" s="5">
        <f>データ貼付!B796</f>
        <v>0</v>
      </c>
      <c r="I798" s="5">
        <f>データ貼付!C796</f>
        <v>0</v>
      </c>
      <c r="J798" s="5">
        <f>データ貼付!F796</f>
        <v>0</v>
      </c>
      <c r="K798" s="5">
        <f>データ貼付!G796</f>
        <v>0</v>
      </c>
      <c r="L798" s="5">
        <f>データ貼付!H796</f>
        <v>0</v>
      </c>
      <c r="M798" s="5">
        <f>データ貼付!I796</f>
        <v>0</v>
      </c>
      <c r="N798" s="5">
        <f>データ貼付!J796</f>
        <v>0</v>
      </c>
      <c r="O798" s="5">
        <f>データ貼付!K796</f>
        <v>0</v>
      </c>
    </row>
    <row r="799" spans="1:15" x14ac:dyDescent="0.15">
      <c r="A799" s="5">
        <v>796</v>
      </c>
      <c r="B799" s="5" t="str">
        <f t="shared" si="25"/>
        <v>201</v>
      </c>
      <c r="C799" s="5" t="str">
        <f>J799&amp;COUNTIF($J$4:J799,J799)</f>
        <v>0140</v>
      </c>
      <c r="D799" s="5" t="str">
        <f>データ貼付!D797&amp;データ貼付!E797</f>
        <v/>
      </c>
      <c r="E799" s="5">
        <f>データ貼付!G797+ROW()/1000000</f>
        <v>7.9900000000000001E-4</v>
      </c>
      <c r="F799" s="5">
        <f t="shared" si="26"/>
        <v>201</v>
      </c>
      <c r="G799" s="5">
        <f>データ貼付!A797</f>
        <v>0</v>
      </c>
      <c r="H799" s="5">
        <f>データ貼付!B797</f>
        <v>0</v>
      </c>
      <c r="I799" s="5">
        <f>データ貼付!C797</f>
        <v>0</v>
      </c>
      <c r="J799" s="5">
        <f>データ貼付!F797</f>
        <v>0</v>
      </c>
      <c r="K799" s="5">
        <f>データ貼付!G797</f>
        <v>0</v>
      </c>
      <c r="L799" s="5">
        <f>データ貼付!H797</f>
        <v>0</v>
      </c>
      <c r="M799" s="5">
        <f>データ貼付!I797</f>
        <v>0</v>
      </c>
      <c r="N799" s="5">
        <f>データ貼付!J797</f>
        <v>0</v>
      </c>
      <c r="O799" s="5">
        <f>データ貼付!K797</f>
        <v>0</v>
      </c>
    </row>
    <row r="800" spans="1:15" x14ac:dyDescent="0.15">
      <c r="A800" s="5">
        <v>797</v>
      </c>
      <c r="B800" s="5" t="str">
        <f t="shared" si="25"/>
        <v>200</v>
      </c>
      <c r="C800" s="5" t="str">
        <f>J800&amp;COUNTIF($J$4:J800,J800)</f>
        <v>0141</v>
      </c>
      <c r="D800" s="5" t="str">
        <f>データ貼付!D798&amp;データ貼付!E798</f>
        <v/>
      </c>
      <c r="E800" s="5">
        <f>データ貼付!G798+ROW()/1000000</f>
        <v>8.0000000000000004E-4</v>
      </c>
      <c r="F800" s="5">
        <f t="shared" si="26"/>
        <v>200</v>
      </c>
      <c r="G800" s="5">
        <f>データ貼付!A798</f>
        <v>0</v>
      </c>
      <c r="H800" s="5">
        <f>データ貼付!B798</f>
        <v>0</v>
      </c>
      <c r="I800" s="5">
        <f>データ貼付!C798</f>
        <v>0</v>
      </c>
      <c r="J800" s="5">
        <f>データ貼付!F798</f>
        <v>0</v>
      </c>
      <c r="K800" s="5">
        <f>データ貼付!G798</f>
        <v>0</v>
      </c>
      <c r="L800" s="5">
        <f>データ貼付!H798</f>
        <v>0</v>
      </c>
      <c r="M800" s="5">
        <f>データ貼付!I798</f>
        <v>0</v>
      </c>
      <c r="N800" s="5">
        <f>データ貼付!J798</f>
        <v>0</v>
      </c>
      <c r="O800" s="5">
        <f>データ貼付!K798</f>
        <v>0</v>
      </c>
    </row>
    <row r="801" spans="1:15" x14ac:dyDescent="0.15">
      <c r="A801" s="5">
        <v>798</v>
      </c>
      <c r="B801" s="5" t="str">
        <f t="shared" si="25"/>
        <v>199</v>
      </c>
      <c r="C801" s="5" t="str">
        <f>J801&amp;COUNTIF($J$4:J801,J801)</f>
        <v>0142</v>
      </c>
      <c r="D801" s="5" t="str">
        <f>データ貼付!D799&amp;データ貼付!E799</f>
        <v/>
      </c>
      <c r="E801" s="5">
        <f>データ貼付!G799+ROW()/1000000</f>
        <v>8.0099999999999995E-4</v>
      </c>
      <c r="F801" s="5">
        <f t="shared" si="26"/>
        <v>199</v>
      </c>
      <c r="G801" s="5">
        <f>データ貼付!A799</f>
        <v>0</v>
      </c>
      <c r="H801" s="5">
        <f>データ貼付!B799</f>
        <v>0</v>
      </c>
      <c r="I801" s="5">
        <f>データ貼付!C799</f>
        <v>0</v>
      </c>
      <c r="J801" s="5">
        <f>データ貼付!F799</f>
        <v>0</v>
      </c>
      <c r="K801" s="5">
        <f>データ貼付!G799</f>
        <v>0</v>
      </c>
      <c r="L801" s="5">
        <f>データ貼付!H799</f>
        <v>0</v>
      </c>
      <c r="M801" s="5">
        <f>データ貼付!I799</f>
        <v>0</v>
      </c>
      <c r="N801" s="5">
        <f>データ貼付!J799</f>
        <v>0</v>
      </c>
      <c r="O801" s="5">
        <f>データ貼付!K799</f>
        <v>0</v>
      </c>
    </row>
    <row r="802" spans="1:15" x14ac:dyDescent="0.15">
      <c r="A802" s="5">
        <v>799</v>
      </c>
      <c r="B802" s="5" t="str">
        <f t="shared" si="25"/>
        <v>198</v>
      </c>
      <c r="C802" s="5" t="str">
        <f>J802&amp;COUNTIF($J$4:J802,J802)</f>
        <v>0143</v>
      </c>
      <c r="D802" s="5" t="str">
        <f>データ貼付!D800&amp;データ貼付!E800</f>
        <v/>
      </c>
      <c r="E802" s="5">
        <f>データ貼付!G800+ROW()/1000000</f>
        <v>8.0199999999999998E-4</v>
      </c>
      <c r="F802" s="5">
        <f t="shared" si="26"/>
        <v>198</v>
      </c>
      <c r="G802" s="5">
        <f>データ貼付!A800</f>
        <v>0</v>
      </c>
      <c r="H802" s="5">
        <f>データ貼付!B800</f>
        <v>0</v>
      </c>
      <c r="I802" s="5">
        <f>データ貼付!C800</f>
        <v>0</v>
      </c>
      <c r="J802" s="5">
        <f>データ貼付!F800</f>
        <v>0</v>
      </c>
      <c r="K802" s="5">
        <f>データ貼付!G800</f>
        <v>0</v>
      </c>
      <c r="L802" s="5">
        <f>データ貼付!H800</f>
        <v>0</v>
      </c>
      <c r="M802" s="5">
        <f>データ貼付!I800</f>
        <v>0</v>
      </c>
      <c r="N802" s="5">
        <f>データ貼付!J800</f>
        <v>0</v>
      </c>
      <c r="O802" s="5">
        <f>データ貼付!K800</f>
        <v>0</v>
      </c>
    </row>
    <row r="803" spans="1:15" x14ac:dyDescent="0.15">
      <c r="A803" s="5">
        <v>800</v>
      </c>
      <c r="B803" s="5" t="str">
        <f t="shared" si="25"/>
        <v>197</v>
      </c>
      <c r="C803" s="5" t="str">
        <f>J803&amp;COUNTIF($J$4:J803,J803)</f>
        <v>0144</v>
      </c>
      <c r="D803" s="5" t="str">
        <f>データ貼付!D801&amp;データ貼付!E801</f>
        <v/>
      </c>
      <c r="E803" s="5">
        <f>データ貼付!G801+ROW()/1000000</f>
        <v>8.03E-4</v>
      </c>
      <c r="F803" s="5">
        <f t="shared" si="26"/>
        <v>197</v>
      </c>
      <c r="G803" s="5">
        <f>データ貼付!A801</f>
        <v>0</v>
      </c>
      <c r="H803" s="5">
        <f>データ貼付!B801</f>
        <v>0</v>
      </c>
      <c r="I803" s="5">
        <f>データ貼付!C801</f>
        <v>0</v>
      </c>
      <c r="J803" s="5">
        <f>データ貼付!F801</f>
        <v>0</v>
      </c>
      <c r="K803" s="5">
        <f>データ貼付!G801</f>
        <v>0</v>
      </c>
      <c r="L803" s="5">
        <f>データ貼付!H801</f>
        <v>0</v>
      </c>
      <c r="M803" s="5">
        <f>データ貼付!I801</f>
        <v>0</v>
      </c>
      <c r="N803" s="5">
        <f>データ貼付!J801</f>
        <v>0</v>
      </c>
      <c r="O803" s="5">
        <f>データ貼付!K801</f>
        <v>0</v>
      </c>
    </row>
    <row r="804" spans="1:15" x14ac:dyDescent="0.15">
      <c r="A804" s="5">
        <v>801</v>
      </c>
      <c r="B804" s="5" t="str">
        <f t="shared" si="25"/>
        <v>196</v>
      </c>
      <c r="C804" s="5" t="str">
        <f>J804&amp;COUNTIF($J$4:J804,J804)</f>
        <v>0145</v>
      </c>
      <c r="D804" s="5" t="str">
        <f>データ貼付!D802&amp;データ貼付!E802</f>
        <v/>
      </c>
      <c r="E804" s="5">
        <f>データ貼付!G802+ROW()/1000000</f>
        <v>8.0400000000000003E-4</v>
      </c>
      <c r="F804" s="5">
        <f t="shared" si="26"/>
        <v>196</v>
      </c>
      <c r="G804" s="5">
        <f>データ貼付!A802</f>
        <v>0</v>
      </c>
      <c r="H804" s="5">
        <f>データ貼付!B802</f>
        <v>0</v>
      </c>
      <c r="I804" s="5">
        <f>データ貼付!C802</f>
        <v>0</v>
      </c>
      <c r="J804" s="5">
        <f>データ貼付!F802</f>
        <v>0</v>
      </c>
      <c r="K804" s="5">
        <f>データ貼付!G802</f>
        <v>0</v>
      </c>
      <c r="L804" s="5">
        <f>データ貼付!H802</f>
        <v>0</v>
      </c>
      <c r="M804" s="5">
        <f>データ貼付!I802</f>
        <v>0</v>
      </c>
      <c r="N804" s="5">
        <f>データ貼付!J802</f>
        <v>0</v>
      </c>
      <c r="O804" s="5">
        <f>データ貼付!K802</f>
        <v>0</v>
      </c>
    </row>
    <row r="805" spans="1:15" x14ac:dyDescent="0.15">
      <c r="A805" s="5">
        <v>802</v>
      </c>
      <c r="B805" s="5" t="str">
        <f t="shared" si="25"/>
        <v>195</v>
      </c>
      <c r="C805" s="5" t="str">
        <f>J805&amp;COUNTIF($J$4:J805,J805)</f>
        <v>0146</v>
      </c>
      <c r="D805" s="5" t="str">
        <f>データ貼付!D803&amp;データ貼付!E803</f>
        <v/>
      </c>
      <c r="E805" s="5">
        <f>データ貼付!G803+ROW()/1000000</f>
        <v>8.0500000000000005E-4</v>
      </c>
      <c r="F805" s="5">
        <f t="shared" si="26"/>
        <v>195</v>
      </c>
      <c r="G805" s="5">
        <f>データ貼付!A803</f>
        <v>0</v>
      </c>
      <c r="H805" s="5">
        <f>データ貼付!B803</f>
        <v>0</v>
      </c>
      <c r="I805" s="5">
        <f>データ貼付!C803</f>
        <v>0</v>
      </c>
      <c r="J805" s="5">
        <f>データ貼付!F803</f>
        <v>0</v>
      </c>
      <c r="K805" s="5">
        <f>データ貼付!G803</f>
        <v>0</v>
      </c>
      <c r="L805" s="5">
        <f>データ貼付!H803</f>
        <v>0</v>
      </c>
      <c r="M805" s="5">
        <f>データ貼付!I803</f>
        <v>0</v>
      </c>
      <c r="N805" s="5">
        <f>データ貼付!J803</f>
        <v>0</v>
      </c>
      <c r="O805" s="5">
        <f>データ貼付!K803</f>
        <v>0</v>
      </c>
    </row>
    <row r="806" spans="1:15" x14ac:dyDescent="0.15">
      <c r="A806" s="5">
        <v>803</v>
      </c>
      <c r="B806" s="5" t="str">
        <f t="shared" si="25"/>
        <v>194</v>
      </c>
      <c r="C806" s="5" t="str">
        <f>J806&amp;COUNTIF($J$4:J806,J806)</f>
        <v>0147</v>
      </c>
      <c r="D806" s="5" t="str">
        <f>データ貼付!D804&amp;データ貼付!E804</f>
        <v/>
      </c>
      <c r="E806" s="5">
        <f>データ貼付!G804+ROW()/1000000</f>
        <v>8.0599999999999997E-4</v>
      </c>
      <c r="F806" s="5">
        <f t="shared" si="26"/>
        <v>194</v>
      </c>
      <c r="G806" s="5">
        <f>データ貼付!A804</f>
        <v>0</v>
      </c>
      <c r="H806" s="5">
        <f>データ貼付!B804</f>
        <v>0</v>
      </c>
      <c r="I806" s="5">
        <f>データ貼付!C804</f>
        <v>0</v>
      </c>
      <c r="J806" s="5">
        <f>データ貼付!F804</f>
        <v>0</v>
      </c>
      <c r="K806" s="5">
        <f>データ貼付!G804</f>
        <v>0</v>
      </c>
      <c r="L806" s="5">
        <f>データ貼付!H804</f>
        <v>0</v>
      </c>
      <c r="M806" s="5">
        <f>データ貼付!I804</f>
        <v>0</v>
      </c>
      <c r="N806" s="5">
        <f>データ貼付!J804</f>
        <v>0</v>
      </c>
      <c r="O806" s="5">
        <f>データ貼付!K804</f>
        <v>0</v>
      </c>
    </row>
    <row r="807" spans="1:15" x14ac:dyDescent="0.15">
      <c r="A807" s="5">
        <v>804</v>
      </c>
      <c r="B807" s="5" t="str">
        <f t="shared" si="25"/>
        <v>193</v>
      </c>
      <c r="C807" s="5" t="str">
        <f>J807&amp;COUNTIF($J$4:J807,J807)</f>
        <v>0148</v>
      </c>
      <c r="D807" s="5" t="str">
        <f>データ貼付!D805&amp;データ貼付!E805</f>
        <v/>
      </c>
      <c r="E807" s="5">
        <f>データ貼付!G805+ROW()/1000000</f>
        <v>8.0699999999999999E-4</v>
      </c>
      <c r="F807" s="5">
        <f t="shared" si="26"/>
        <v>193</v>
      </c>
      <c r="G807" s="5">
        <f>データ貼付!A805</f>
        <v>0</v>
      </c>
      <c r="H807" s="5">
        <f>データ貼付!B805</f>
        <v>0</v>
      </c>
      <c r="I807" s="5">
        <f>データ貼付!C805</f>
        <v>0</v>
      </c>
      <c r="J807" s="5">
        <f>データ貼付!F805</f>
        <v>0</v>
      </c>
      <c r="K807" s="5">
        <f>データ貼付!G805</f>
        <v>0</v>
      </c>
      <c r="L807" s="5">
        <f>データ貼付!H805</f>
        <v>0</v>
      </c>
      <c r="M807" s="5">
        <f>データ貼付!I805</f>
        <v>0</v>
      </c>
      <c r="N807" s="5">
        <f>データ貼付!J805</f>
        <v>0</v>
      </c>
      <c r="O807" s="5">
        <f>データ貼付!K805</f>
        <v>0</v>
      </c>
    </row>
    <row r="808" spans="1:15" x14ac:dyDescent="0.15">
      <c r="A808" s="5">
        <v>805</v>
      </c>
      <c r="B808" s="5" t="str">
        <f t="shared" si="25"/>
        <v>192</v>
      </c>
      <c r="C808" s="5" t="str">
        <f>J808&amp;COUNTIF($J$4:J808,J808)</f>
        <v>0149</v>
      </c>
      <c r="D808" s="5" t="str">
        <f>データ貼付!D806&amp;データ貼付!E806</f>
        <v/>
      </c>
      <c r="E808" s="5">
        <f>データ貼付!G806+ROW()/1000000</f>
        <v>8.0800000000000002E-4</v>
      </c>
      <c r="F808" s="5">
        <f t="shared" si="26"/>
        <v>192</v>
      </c>
      <c r="G808" s="5">
        <f>データ貼付!A806</f>
        <v>0</v>
      </c>
      <c r="H808" s="5">
        <f>データ貼付!B806</f>
        <v>0</v>
      </c>
      <c r="I808" s="5">
        <f>データ貼付!C806</f>
        <v>0</v>
      </c>
      <c r="J808" s="5">
        <f>データ貼付!F806</f>
        <v>0</v>
      </c>
      <c r="K808" s="5">
        <f>データ貼付!G806</f>
        <v>0</v>
      </c>
      <c r="L808" s="5">
        <f>データ貼付!H806</f>
        <v>0</v>
      </c>
      <c r="M808" s="5">
        <f>データ貼付!I806</f>
        <v>0</v>
      </c>
      <c r="N808" s="5">
        <f>データ貼付!J806</f>
        <v>0</v>
      </c>
      <c r="O808" s="5">
        <f>データ貼付!K806</f>
        <v>0</v>
      </c>
    </row>
    <row r="809" spans="1:15" x14ac:dyDescent="0.15">
      <c r="A809" s="5">
        <v>806</v>
      </c>
      <c r="B809" s="5" t="str">
        <f t="shared" si="25"/>
        <v>191</v>
      </c>
      <c r="C809" s="5" t="str">
        <f>J809&amp;COUNTIF($J$4:J809,J809)</f>
        <v>0150</v>
      </c>
      <c r="D809" s="5" t="str">
        <f>データ貼付!D807&amp;データ貼付!E807</f>
        <v/>
      </c>
      <c r="E809" s="5">
        <f>データ貼付!G807+ROW()/1000000</f>
        <v>8.0900000000000004E-4</v>
      </c>
      <c r="F809" s="5">
        <f t="shared" si="26"/>
        <v>191</v>
      </c>
      <c r="G809" s="5">
        <f>データ貼付!A807</f>
        <v>0</v>
      </c>
      <c r="H809" s="5">
        <f>データ貼付!B807</f>
        <v>0</v>
      </c>
      <c r="I809" s="5">
        <f>データ貼付!C807</f>
        <v>0</v>
      </c>
      <c r="J809" s="5">
        <f>データ貼付!F807</f>
        <v>0</v>
      </c>
      <c r="K809" s="5">
        <f>データ貼付!G807</f>
        <v>0</v>
      </c>
      <c r="L809" s="5">
        <f>データ貼付!H807</f>
        <v>0</v>
      </c>
      <c r="M809" s="5">
        <f>データ貼付!I807</f>
        <v>0</v>
      </c>
      <c r="N809" s="5">
        <f>データ貼付!J807</f>
        <v>0</v>
      </c>
      <c r="O809" s="5">
        <f>データ貼付!K807</f>
        <v>0</v>
      </c>
    </row>
    <row r="810" spans="1:15" x14ac:dyDescent="0.15">
      <c r="A810" s="5">
        <v>807</v>
      </c>
      <c r="B810" s="5" t="str">
        <f t="shared" si="25"/>
        <v>190</v>
      </c>
      <c r="C810" s="5" t="str">
        <f>J810&amp;COUNTIF($J$4:J810,J810)</f>
        <v>0151</v>
      </c>
      <c r="D810" s="5" t="str">
        <f>データ貼付!D808&amp;データ貼付!E808</f>
        <v/>
      </c>
      <c r="E810" s="5">
        <f>データ貼付!G808+ROW()/1000000</f>
        <v>8.0999999999999996E-4</v>
      </c>
      <c r="F810" s="5">
        <f t="shared" si="26"/>
        <v>190</v>
      </c>
      <c r="G810" s="5">
        <f>データ貼付!A808</f>
        <v>0</v>
      </c>
      <c r="H810" s="5">
        <f>データ貼付!B808</f>
        <v>0</v>
      </c>
      <c r="I810" s="5">
        <f>データ貼付!C808</f>
        <v>0</v>
      </c>
      <c r="J810" s="5">
        <f>データ貼付!F808</f>
        <v>0</v>
      </c>
      <c r="K810" s="5">
        <f>データ貼付!G808</f>
        <v>0</v>
      </c>
      <c r="L810" s="5">
        <f>データ貼付!H808</f>
        <v>0</v>
      </c>
      <c r="M810" s="5">
        <f>データ貼付!I808</f>
        <v>0</v>
      </c>
      <c r="N810" s="5">
        <f>データ貼付!J808</f>
        <v>0</v>
      </c>
      <c r="O810" s="5">
        <f>データ貼付!K808</f>
        <v>0</v>
      </c>
    </row>
    <row r="811" spans="1:15" x14ac:dyDescent="0.15">
      <c r="A811" s="5">
        <v>808</v>
      </c>
      <c r="B811" s="5" t="str">
        <f t="shared" si="25"/>
        <v>189</v>
      </c>
      <c r="C811" s="5" t="str">
        <f>J811&amp;COUNTIF($J$4:J811,J811)</f>
        <v>0152</v>
      </c>
      <c r="D811" s="5" t="str">
        <f>データ貼付!D809&amp;データ貼付!E809</f>
        <v/>
      </c>
      <c r="E811" s="5">
        <f>データ貼付!G809+ROW()/1000000</f>
        <v>8.1099999999999998E-4</v>
      </c>
      <c r="F811" s="5">
        <f t="shared" si="26"/>
        <v>189</v>
      </c>
      <c r="G811" s="5">
        <f>データ貼付!A809</f>
        <v>0</v>
      </c>
      <c r="H811" s="5">
        <f>データ貼付!B809</f>
        <v>0</v>
      </c>
      <c r="I811" s="5">
        <f>データ貼付!C809</f>
        <v>0</v>
      </c>
      <c r="J811" s="5">
        <f>データ貼付!F809</f>
        <v>0</v>
      </c>
      <c r="K811" s="5">
        <f>データ貼付!G809</f>
        <v>0</v>
      </c>
      <c r="L811" s="5">
        <f>データ貼付!H809</f>
        <v>0</v>
      </c>
      <c r="M811" s="5">
        <f>データ貼付!I809</f>
        <v>0</v>
      </c>
      <c r="N811" s="5">
        <f>データ貼付!J809</f>
        <v>0</v>
      </c>
      <c r="O811" s="5">
        <f>データ貼付!K809</f>
        <v>0</v>
      </c>
    </row>
    <row r="812" spans="1:15" x14ac:dyDescent="0.15">
      <c r="A812" s="5">
        <v>809</v>
      </c>
      <c r="B812" s="5" t="str">
        <f t="shared" si="25"/>
        <v>188</v>
      </c>
      <c r="C812" s="5" t="str">
        <f>J812&amp;COUNTIF($J$4:J812,J812)</f>
        <v>0153</v>
      </c>
      <c r="D812" s="5" t="str">
        <f>データ貼付!D810&amp;データ貼付!E810</f>
        <v/>
      </c>
      <c r="E812" s="5">
        <f>データ貼付!G810+ROW()/1000000</f>
        <v>8.12E-4</v>
      </c>
      <c r="F812" s="5">
        <f t="shared" si="26"/>
        <v>188</v>
      </c>
      <c r="G812" s="5">
        <f>データ貼付!A810</f>
        <v>0</v>
      </c>
      <c r="H812" s="5">
        <f>データ貼付!B810</f>
        <v>0</v>
      </c>
      <c r="I812" s="5">
        <f>データ貼付!C810</f>
        <v>0</v>
      </c>
      <c r="J812" s="5">
        <f>データ貼付!F810</f>
        <v>0</v>
      </c>
      <c r="K812" s="5">
        <f>データ貼付!G810</f>
        <v>0</v>
      </c>
      <c r="L812" s="5">
        <f>データ貼付!H810</f>
        <v>0</v>
      </c>
      <c r="M812" s="5">
        <f>データ貼付!I810</f>
        <v>0</v>
      </c>
      <c r="N812" s="5">
        <f>データ貼付!J810</f>
        <v>0</v>
      </c>
      <c r="O812" s="5">
        <f>データ貼付!K810</f>
        <v>0</v>
      </c>
    </row>
    <row r="813" spans="1:15" x14ac:dyDescent="0.15">
      <c r="A813" s="5">
        <v>810</v>
      </c>
      <c r="B813" s="5" t="str">
        <f t="shared" si="25"/>
        <v>187</v>
      </c>
      <c r="C813" s="5" t="str">
        <f>J813&amp;COUNTIF($J$4:J813,J813)</f>
        <v>0154</v>
      </c>
      <c r="D813" s="5" t="str">
        <f>データ貼付!D811&amp;データ貼付!E811</f>
        <v/>
      </c>
      <c r="E813" s="5">
        <f>データ貼付!G811+ROW()/1000000</f>
        <v>8.1300000000000003E-4</v>
      </c>
      <c r="F813" s="5">
        <f t="shared" si="26"/>
        <v>187</v>
      </c>
      <c r="G813" s="5">
        <f>データ貼付!A811</f>
        <v>0</v>
      </c>
      <c r="H813" s="5">
        <f>データ貼付!B811</f>
        <v>0</v>
      </c>
      <c r="I813" s="5">
        <f>データ貼付!C811</f>
        <v>0</v>
      </c>
      <c r="J813" s="5">
        <f>データ貼付!F811</f>
        <v>0</v>
      </c>
      <c r="K813" s="5">
        <f>データ貼付!G811</f>
        <v>0</v>
      </c>
      <c r="L813" s="5">
        <f>データ貼付!H811</f>
        <v>0</v>
      </c>
      <c r="M813" s="5">
        <f>データ貼付!I811</f>
        <v>0</v>
      </c>
      <c r="N813" s="5">
        <f>データ貼付!J811</f>
        <v>0</v>
      </c>
      <c r="O813" s="5">
        <f>データ貼付!K811</f>
        <v>0</v>
      </c>
    </row>
    <row r="814" spans="1:15" x14ac:dyDescent="0.15">
      <c r="A814" s="5">
        <v>811</v>
      </c>
      <c r="B814" s="5" t="str">
        <f t="shared" si="25"/>
        <v>186</v>
      </c>
      <c r="C814" s="5" t="str">
        <f>J814&amp;COUNTIF($J$4:J814,J814)</f>
        <v>0155</v>
      </c>
      <c r="D814" s="5" t="str">
        <f>データ貼付!D812&amp;データ貼付!E812</f>
        <v/>
      </c>
      <c r="E814" s="5">
        <f>データ貼付!G812+ROW()/1000000</f>
        <v>8.1400000000000005E-4</v>
      </c>
      <c r="F814" s="5">
        <f t="shared" si="26"/>
        <v>186</v>
      </c>
      <c r="G814" s="5">
        <f>データ貼付!A812</f>
        <v>0</v>
      </c>
      <c r="H814" s="5">
        <f>データ貼付!B812</f>
        <v>0</v>
      </c>
      <c r="I814" s="5">
        <f>データ貼付!C812</f>
        <v>0</v>
      </c>
      <c r="J814" s="5">
        <f>データ貼付!F812</f>
        <v>0</v>
      </c>
      <c r="K814" s="5">
        <f>データ貼付!G812</f>
        <v>0</v>
      </c>
      <c r="L814" s="5">
        <f>データ貼付!H812</f>
        <v>0</v>
      </c>
      <c r="M814" s="5">
        <f>データ貼付!I812</f>
        <v>0</v>
      </c>
      <c r="N814" s="5">
        <f>データ貼付!J812</f>
        <v>0</v>
      </c>
      <c r="O814" s="5">
        <f>データ貼付!K812</f>
        <v>0</v>
      </c>
    </row>
    <row r="815" spans="1:15" x14ac:dyDescent="0.15">
      <c r="A815" s="5">
        <v>812</v>
      </c>
      <c r="B815" s="5" t="str">
        <f t="shared" si="25"/>
        <v>185</v>
      </c>
      <c r="C815" s="5" t="str">
        <f>J815&amp;COUNTIF($J$4:J815,J815)</f>
        <v>0156</v>
      </c>
      <c r="D815" s="5" t="str">
        <f>データ貼付!D813&amp;データ貼付!E813</f>
        <v/>
      </c>
      <c r="E815" s="5">
        <f>データ貼付!G813+ROW()/1000000</f>
        <v>8.1499999999999997E-4</v>
      </c>
      <c r="F815" s="5">
        <f t="shared" si="26"/>
        <v>185</v>
      </c>
      <c r="G815" s="5">
        <f>データ貼付!A813</f>
        <v>0</v>
      </c>
      <c r="H815" s="5">
        <f>データ貼付!B813</f>
        <v>0</v>
      </c>
      <c r="I815" s="5">
        <f>データ貼付!C813</f>
        <v>0</v>
      </c>
      <c r="J815" s="5">
        <f>データ貼付!F813</f>
        <v>0</v>
      </c>
      <c r="K815" s="5">
        <f>データ貼付!G813</f>
        <v>0</v>
      </c>
      <c r="L815" s="5">
        <f>データ貼付!H813</f>
        <v>0</v>
      </c>
      <c r="M815" s="5">
        <f>データ貼付!I813</f>
        <v>0</v>
      </c>
      <c r="N815" s="5">
        <f>データ貼付!J813</f>
        <v>0</v>
      </c>
      <c r="O815" s="5">
        <f>データ貼付!K813</f>
        <v>0</v>
      </c>
    </row>
    <row r="816" spans="1:15" x14ac:dyDescent="0.15">
      <c r="A816" s="5">
        <v>813</v>
      </c>
      <c r="B816" s="5" t="str">
        <f t="shared" si="25"/>
        <v>184</v>
      </c>
      <c r="C816" s="5" t="str">
        <f>J816&amp;COUNTIF($J$4:J816,J816)</f>
        <v>0157</v>
      </c>
      <c r="D816" s="5" t="str">
        <f>データ貼付!D814&amp;データ貼付!E814</f>
        <v/>
      </c>
      <c r="E816" s="5">
        <f>データ貼付!G814+ROW()/1000000</f>
        <v>8.1599999999999999E-4</v>
      </c>
      <c r="F816" s="5">
        <f t="shared" si="26"/>
        <v>184</v>
      </c>
      <c r="G816" s="5">
        <f>データ貼付!A814</f>
        <v>0</v>
      </c>
      <c r="H816" s="5">
        <f>データ貼付!B814</f>
        <v>0</v>
      </c>
      <c r="I816" s="5">
        <f>データ貼付!C814</f>
        <v>0</v>
      </c>
      <c r="J816" s="5">
        <f>データ貼付!F814</f>
        <v>0</v>
      </c>
      <c r="K816" s="5">
        <f>データ貼付!G814</f>
        <v>0</v>
      </c>
      <c r="L816" s="5">
        <f>データ貼付!H814</f>
        <v>0</v>
      </c>
      <c r="M816" s="5">
        <f>データ貼付!I814</f>
        <v>0</v>
      </c>
      <c r="N816" s="5">
        <f>データ貼付!J814</f>
        <v>0</v>
      </c>
      <c r="O816" s="5">
        <f>データ貼付!K814</f>
        <v>0</v>
      </c>
    </row>
    <row r="817" spans="1:15" x14ac:dyDescent="0.15">
      <c r="A817" s="5">
        <v>814</v>
      </c>
      <c r="B817" s="5" t="str">
        <f t="shared" si="25"/>
        <v>183</v>
      </c>
      <c r="C817" s="5" t="str">
        <f>J817&amp;COUNTIF($J$4:J817,J817)</f>
        <v>0158</v>
      </c>
      <c r="D817" s="5" t="str">
        <f>データ貼付!D815&amp;データ貼付!E815</f>
        <v/>
      </c>
      <c r="E817" s="5">
        <f>データ貼付!G815+ROW()/1000000</f>
        <v>8.1700000000000002E-4</v>
      </c>
      <c r="F817" s="5">
        <f t="shared" si="26"/>
        <v>183</v>
      </c>
      <c r="G817" s="5">
        <f>データ貼付!A815</f>
        <v>0</v>
      </c>
      <c r="H817" s="5">
        <f>データ貼付!B815</f>
        <v>0</v>
      </c>
      <c r="I817" s="5">
        <f>データ貼付!C815</f>
        <v>0</v>
      </c>
      <c r="J817" s="5">
        <f>データ貼付!F815</f>
        <v>0</v>
      </c>
      <c r="K817" s="5">
        <f>データ貼付!G815</f>
        <v>0</v>
      </c>
      <c r="L817" s="5">
        <f>データ貼付!H815</f>
        <v>0</v>
      </c>
      <c r="M817" s="5">
        <f>データ貼付!I815</f>
        <v>0</v>
      </c>
      <c r="N817" s="5">
        <f>データ貼付!J815</f>
        <v>0</v>
      </c>
      <c r="O817" s="5">
        <f>データ貼付!K815</f>
        <v>0</v>
      </c>
    </row>
    <row r="818" spans="1:15" x14ac:dyDescent="0.15">
      <c r="A818" s="5">
        <v>815</v>
      </c>
      <c r="B818" s="5" t="str">
        <f t="shared" si="25"/>
        <v>182</v>
      </c>
      <c r="C818" s="5" t="str">
        <f>J818&amp;COUNTIF($J$4:J818,J818)</f>
        <v>0159</v>
      </c>
      <c r="D818" s="5" t="str">
        <f>データ貼付!D816&amp;データ貼付!E816</f>
        <v/>
      </c>
      <c r="E818" s="5">
        <f>データ貼付!G816+ROW()/1000000</f>
        <v>8.1800000000000004E-4</v>
      </c>
      <c r="F818" s="5">
        <f t="shared" si="26"/>
        <v>182</v>
      </c>
      <c r="G818" s="5">
        <f>データ貼付!A816</f>
        <v>0</v>
      </c>
      <c r="H818" s="5">
        <f>データ貼付!B816</f>
        <v>0</v>
      </c>
      <c r="I818" s="5">
        <f>データ貼付!C816</f>
        <v>0</v>
      </c>
      <c r="J818" s="5">
        <f>データ貼付!F816</f>
        <v>0</v>
      </c>
      <c r="K818" s="5">
        <f>データ貼付!G816</f>
        <v>0</v>
      </c>
      <c r="L818" s="5">
        <f>データ貼付!H816</f>
        <v>0</v>
      </c>
      <c r="M818" s="5">
        <f>データ貼付!I816</f>
        <v>0</v>
      </c>
      <c r="N818" s="5">
        <f>データ貼付!J816</f>
        <v>0</v>
      </c>
      <c r="O818" s="5">
        <f>データ貼付!K816</f>
        <v>0</v>
      </c>
    </row>
    <row r="819" spans="1:15" x14ac:dyDescent="0.15">
      <c r="A819" s="5">
        <v>816</v>
      </c>
      <c r="B819" s="5" t="str">
        <f t="shared" si="25"/>
        <v>181</v>
      </c>
      <c r="C819" s="5" t="str">
        <f>J819&amp;COUNTIF($J$4:J819,J819)</f>
        <v>0160</v>
      </c>
      <c r="D819" s="5" t="str">
        <f>データ貼付!D817&amp;データ貼付!E817</f>
        <v/>
      </c>
      <c r="E819" s="5">
        <f>データ貼付!G817+ROW()/1000000</f>
        <v>8.1899999999999996E-4</v>
      </c>
      <c r="F819" s="5">
        <f t="shared" si="26"/>
        <v>181</v>
      </c>
      <c r="G819" s="5">
        <f>データ貼付!A817</f>
        <v>0</v>
      </c>
      <c r="H819" s="5">
        <f>データ貼付!B817</f>
        <v>0</v>
      </c>
      <c r="I819" s="5">
        <f>データ貼付!C817</f>
        <v>0</v>
      </c>
      <c r="J819" s="5">
        <f>データ貼付!F817</f>
        <v>0</v>
      </c>
      <c r="K819" s="5">
        <f>データ貼付!G817</f>
        <v>0</v>
      </c>
      <c r="L819" s="5">
        <f>データ貼付!H817</f>
        <v>0</v>
      </c>
      <c r="M819" s="5">
        <f>データ貼付!I817</f>
        <v>0</v>
      </c>
      <c r="N819" s="5">
        <f>データ貼付!J817</f>
        <v>0</v>
      </c>
      <c r="O819" s="5">
        <f>データ貼付!K817</f>
        <v>0</v>
      </c>
    </row>
    <row r="820" spans="1:15" x14ac:dyDescent="0.15">
      <c r="A820" s="5">
        <v>817</v>
      </c>
      <c r="B820" s="5" t="str">
        <f t="shared" si="25"/>
        <v>180</v>
      </c>
      <c r="C820" s="5" t="str">
        <f>J820&amp;COUNTIF($J$4:J820,J820)</f>
        <v>0161</v>
      </c>
      <c r="D820" s="5" t="str">
        <f>データ貼付!D818&amp;データ貼付!E818</f>
        <v/>
      </c>
      <c r="E820" s="5">
        <f>データ貼付!G818+ROW()/1000000</f>
        <v>8.1999999999999998E-4</v>
      </c>
      <c r="F820" s="5">
        <f t="shared" si="26"/>
        <v>180</v>
      </c>
      <c r="G820" s="5">
        <f>データ貼付!A818</f>
        <v>0</v>
      </c>
      <c r="H820" s="5">
        <f>データ貼付!B818</f>
        <v>0</v>
      </c>
      <c r="I820" s="5">
        <f>データ貼付!C818</f>
        <v>0</v>
      </c>
      <c r="J820" s="5">
        <f>データ貼付!F818</f>
        <v>0</v>
      </c>
      <c r="K820" s="5">
        <f>データ貼付!G818</f>
        <v>0</v>
      </c>
      <c r="L820" s="5">
        <f>データ貼付!H818</f>
        <v>0</v>
      </c>
      <c r="M820" s="5">
        <f>データ貼付!I818</f>
        <v>0</v>
      </c>
      <c r="N820" s="5">
        <f>データ貼付!J818</f>
        <v>0</v>
      </c>
      <c r="O820" s="5">
        <f>データ貼付!K818</f>
        <v>0</v>
      </c>
    </row>
    <row r="821" spans="1:15" x14ac:dyDescent="0.15">
      <c r="A821" s="5">
        <v>818</v>
      </c>
      <c r="B821" s="5" t="str">
        <f t="shared" si="25"/>
        <v>179</v>
      </c>
      <c r="C821" s="5" t="str">
        <f>J821&amp;COUNTIF($J$4:J821,J821)</f>
        <v>0162</v>
      </c>
      <c r="D821" s="5" t="str">
        <f>データ貼付!D819&amp;データ貼付!E819</f>
        <v/>
      </c>
      <c r="E821" s="5">
        <f>データ貼付!G819+ROW()/1000000</f>
        <v>8.2100000000000001E-4</v>
      </c>
      <c r="F821" s="5">
        <f t="shared" si="26"/>
        <v>179</v>
      </c>
      <c r="G821" s="5">
        <f>データ貼付!A819</f>
        <v>0</v>
      </c>
      <c r="H821" s="5">
        <f>データ貼付!B819</f>
        <v>0</v>
      </c>
      <c r="I821" s="5">
        <f>データ貼付!C819</f>
        <v>0</v>
      </c>
      <c r="J821" s="5">
        <f>データ貼付!F819</f>
        <v>0</v>
      </c>
      <c r="K821" s="5">
        <f>データ貼付!G819</f>
        <v>0</v>
      </c>
      <c r="L821" s="5">
        <f>データ貼付!H819</f>
        <v>0</v>
      </c>
      <c r="M821" s="5">
        <f>データ貼付!I819</f>
        <v>0</v>
      </c>
      <c r="N821" s="5">
        <f>データ貼付!J819</f>
        <v>0</v>
      </c>
      <c r="O821" s="5">
        <f>データ貼付!K819</f>
        <v>0</v>
      </c>
    </row>
    <row r="822" spans="1:15" x14ac:dyDescent="0.15">
      <c r="A822" s="5">
        <v>819</v>
      </c>
      <c r="B822" s="5" t="str">
        <f t="shared" si="25"/>
        <v>178</v>
      </c>
      <c r="C822" s="5" t="str">
        <f>J822&amp;COUNTIF($J$4:J822,J822)</f>
        <v>0163</v>
      </c>
      <c r="D822" s="5" t="str">
        <f>データ貼付!D820&amp;データ貼付!E820</f>
        <v/>
      </c>
      <c r="E822" s="5">
        <f>データ貼付!G820+ROW()/1000000</f>
        <v>8.2200000000000003E-4</v>
      </c>
      <c r="F822" s="5">
        <f t="shared" si="26"/>
        <v>178</v>
      </c>
      <c r="G822" s="5">
        <f>データ貼付!A820</f>
        <v>0</v>
      </c>
      <c r="H822" s="5">
        <f>データ貼付!B820</f>
        <v>0</v>
      </c>
      <c r="I822" s="5">
        <f>データ貼付!C820</f>
        <v>0</v>
      </c>
      <c r="J822" s="5">
        <f>データ貼付!F820</f>
        <v>0</v>
      </c>
      <c r="K822" s="5">
        <f>データ貼付!G820</f>
        <v>0</v>
      </c>
      <c r="L822" s="5">
        <f>データ貼付!H820</f>
        <v>0</v>
      </c>
      <c r="M822" s="5">
        <f>データ貼付!I820</f>
        <v>0</v>
      </c>
      <c r="N822" s="5">
        <f>データ貼付!J820</f>
        <v>0</v>
      </c>
      <c r="O822" s="5">
        <f>データ貼付!K820</f>
        <v>0</v>
      </c>
    </row>
    <row r="823" spans="1:15" x14ac:dyDescent="0.15">
      <c r="A823" s="5">
        <v>820</v>
      </c>
      <c r="B823" s="5" t="str">
        <f t="shared" si="25"/>
        <v>177</v>
      </c>
      <c r="C823" s="5" t="str">
        <f>J823&amp;COUNTIF($J$4:J823,J823)</f>
        <v>0164</v>
      </c>
      <c r="D823" s="5" t="str">
        <f>データ貼付!D821&amp;データ貼付!E821</f>
        <v/>
      </c>
      <c r="E823" s="5">
        <f>データ貼付!G821+ROW()/1000000</f>
        <v>8.2299999999999995E-4</v>
      </c>
      <c r="F823" s="5">
        <f t="shared" si="26"/>
        <v>177</v>
      </c>
      <c r="G823" s="5">
        <f>データ貼付!A821</f>
        <v>0</v>
      </c>
      <c r="H823" s="5">
        <f>データ貼付!B821</f>
        <v>0</v>
      </c>
      <c r="I823" s="5">
        <f>データ貼付!C821</f>
        <v>0</v>
      </c>
      <c r="J823" s="5">
        <f>データ貼付!F821</f>
        <v>0</v>
      </c>
      <c r="K823" s="5">
        <f>データ貼付!G821</f>
        <v>0</v>
      </c>
      <c r="L823" s="5">
        <f>データ貼付!H821</f>
        <v>0</v>
      </c>
      <c r="M823" s="5">
        <f>データ貼付!I821</f>
        <v>0</v>
      </c>
      <c r="N823" s="5">
        <f>データ貼付!J821</f>
        <v>0</v>
      </c>
      <c r="O823" s="5">
        <f>データ貼付!K821</f>
        <v>0</v>
      </c>
    </row>
    <row r="824" spans="1:15" x14ac:dyDescent="0.15">
      <c r="A824" s="5">
        <v>821</v>
      </c>
      <c r="B824" s="5" t="str">
        <f t="shared" si="25"/>
        <v>176</v>
      </c>
      <c r="C824" s="5" t="str">
        <f>J824&amp;COUNTIF($J$4:J824,J824)</f>
        <v>0165</v>
      </c>
      <c r="D824" s="5" t="str">
        <f>データ貼付!D822&amp;データ貼付!E822</f>
        <v/>
      </c>
      <c r="E824" s="5">
        <f>データ貼付!G822+ROW()/1000000</f>
        <v>8.2399999999999997E-4</v>
      </c>
      <c r="F824" s="5">
        <f t="shared" si="26"/>
        <v>176</v>
      </c>
      <c r="G824" s="5">
        <f>データ貼付!A822</f>
        <v>0</v>
      </c>
      <c r="H824" s="5">
        <f>データ貼付!B822</f>
        <v>0</v>
      </c>
      <c r="I824" s="5">
        <f>データ貼付!C822</f>
        <v>0</v>
      </c>
      <c r="J824" s="5">
        <f>データ貼付!F822</f>
        <v>0</v>
      </c>
      <c r="K824" s="5">
        <f>データ貼付!G822</f>
        <v>0</v>
      </c>
      <c r="L824" s="5">
        <f>データ貼付!H822</f>
        <v>0</v>
      </c>
      <c r="M824" s="5">
        <f>データ貼付!I822</f>
        <v>0</v>
      </c>
      <c r="N824" s="5">
        <f>データ貼付!J822</f>
        <v>0</v>
      </c>
      <c r="O824" s="5">
        <f>データ貼付!K822</f>
        <v>0</v>
      </c>
    </row>
    <row r="825" spans="1:15" x14ac:dyDescent="0.15">
      <c r="A825" s="5">
        <v>822</v>
      </c>
      <c r="B825" s="5" t="str">
        <f t="shared" si="25"/>
        <v>175</v>
      </c>
      <c r="C825" s="5" t="str">
        <f>J825&amp;COUNTIF($J$4:J825,J825)</f>
        <v>0166</v>
      </c>
      <c r="D825" s="5" t="str">
        <f>データ貼付!D823&amp;データ貼付!E823</f>
        <v/>
      </c>
      <c r="E825" s="5">
        <f>データ貼付!G823+ROW()/1000000</f>
        <v>8.25E-4</v>
      </c>
      <c r="F825" s="5">
        <f t="shared" si="26"/>
        <v>175</v>
      </c>
      <c r="G825" s="5">
        <f>データ貼付!A823</f>
        <v>0</v>
      </c>
      <c r="H825" s="5">
        <f>データ貼付!B823</f>
        <v>0</v>
      </c>
      <c r="I825" s="5">
        <f>データ貼付!C823</f>
        <v>0</v>
      </c>
      <c r="J825" s="5">
        <f>データ貼付!F823</f>
        <v>0</v>
      </c>
      <c r="K825" s="5">
        <f>データ貼付!G823</f>
        <v>0</v>
      </c>
      <c r="L825" s="5">
        <f>データ貼付!H823</f>
        <v>0</v>
      </c>
      <c r="M825" s="5">
        <f>データ貼付!I823</f>
        <v>0</v>
      </c>
      <c r="N825" s="5">
        <f>データ貼付!J823</f>
        <v>0</v>
      </c>
      <c r="O825" s="5">
        <f>データ貼付!K823</f>
        <v>0</v>
      </c>
    </row>
    <row r="826" spans="1:15" x14ac:dyDescent="0.15">
      <c r="A826" s="5">
        <v>823</v>
      </c>
      <c r="B826" s="5" t="str">
        <f t="shared" si="25"/>
        <v>174</v>
      </c>
      <c r="C826" s="5" t="str">
        <f>J826&amp;COUNTIF($J$4:J826,J826)</f>
        <v>0167</v>
      </c>
      <c r="D826" s="5" t="str">
        <f>データ貼付!D824&amp;データ貼付!E824</f>
        <v/>
      </c>
      <c r="E826" s="5">
        <f>データ貼付!G824+ROW()/1000000</f>
        <v>8.2600000000000002E-4</v>
      </c>
      <c r="F826" s="5">
        <f t="shared" si="26"/>
        <v>174</v>
      </c>
      <c r="G826" s="5">
        <f>データ貼付!A824</f>
        <v>0</v>
      </c>
      <c r="H826" s="5">
        <f>データ貼付!B824</f>
        <v>0</v>
      </c>
      <c r="I826" s="5">
        <f>データ貼付!C824</f>
        <v>0</v>
      </c>
      <c r="J826" s="5">
        <f>データ貼付!F824</f>
        <v>0</v>
      </c>
      <c r="K826" s="5">
        <f>データ貼付!G824</f>
        <v>0</v>
      </c>
      <c r="L826" s="5">
        <f>データ貼付!H824</f>
        <v>0</v>
      </c>
      <c r="M826" s="5">
        <f>データ貼付!I824</f>
        <v>0</v>
      </c>
      <c r="N826" s="5">
        <f>データ貼付!J824</f>
        <v>0</v>
      </c>
      <c r="O826" s="5">
        <f>データ貼付!K824</f>
        <v>0</v>
      </c>
    </row>
    <row r="827" spans="1:15" x14ac:dyDescent="0.15">
      <c r="A827" s="5">
        <v>824</v>
      </c>
      <c r="B827" s="5" t="str">
        <f t="shared" si="25"/>
        <v>173</v>
      </c>
      <c r="C827" s="5" t="str">
        <f>J827&amp;COUNTIF($J$4:J827,J827)</f>
        <v>0168</v>
      </c>
      <c r="D827" s="5" t="str">
        <f>データ貼付!D825&amp;データ貼付!E825</f>
        <v/>
      </c>
      <c r="E827" s="5">
        <f>データ貼付!G825+ROW()/1000000</f>
        <v>8.2700000000000004E-4</v>
      </c>
      <c r="F827" s="5">
        <f t="shared" si="26"/>
        <v>173</v>
      </c>
      <c r="G827" s="5">
        <f>データ貼付!A825</f>
        <v>0</v>
      </c>
      <c r="H827" s="5">
        <f>データ貼付!B825</f>
        <v>0</v>
      </c>
      <c r="I827" s="5">
        <f>データ貼付!C825</f>
        <v>0</v>
      </c>
      <c r="J827" s="5">
        <f>データ貼付!F825</f>
        <v>0</v>
      </c>
      <c r="K827" s="5">
        <f>データ貼付!G825</f>
        <v>0</v>
      </c>
      <c r="L827" s="5">
        <f>データ貼付!H825</f>
        <v>0</v>
      </c>
      <c r="M827" s="5">
        <f>データ貼付!I825</f>
        <v>0</v>
      </c>
      <c r="N827" s="5">
        <f>データ貼付!J825</f>
        <v>0</v>
      </c>
      <c r="O827" s="5">
        <f>データ貼付!K825</f>
        <v>0</v>
      </c>
    </row>
    <row r="828" spans="1:15" x14ac:dyDescent="0.15">
      <c r="A828" s="5">
        <v>825</v>
      </c>
      <c r="B828" s="5" t="str">
        <f t="shared" si="25"/>
        <v>172</v>
      </c>
      <c r="C828" s="5" t="str">
        <f>J828&amp;COUNTIF($J$4:J828,J828)</f>
        <v>0169</v>
      </c>
      <c r="D828" s="5" t="str">
        <f>データ貼付!D826&amp;データ貼付!E826</f>
        <v/>
      </c>
      <c r="E828" s="5">
        <f>データ貼付!G826+ROW()/1000000</f>
        <v>8.2799999999999996E-4</v>
      </c>
      <c r="F828" s="5">
        <f t="shared" si="26"/>
        <v>172</v>
      </c>
      <c r="G828" s="5">
        <f>データ貼付!A826</f>
        <v>0</v>
      </c>
      <c r="H828" s="5">
        <f>データ貼付!B826</f>
        <v>0</v>
      </c>
      <c r="I828" s="5">
        <f>データ貼付!C826</f>
        <v>0</v>
      </c>
      <c r="J828" s="5">
        <f>データ貼付!F826</f>
        <v>0</v>
      </c>
      <c r="K828" s="5">
        <f>データ貼付!G826</f>
        <v>0</v>
      </c>
      <c r="L828" s="5">
        <f>データ貼付!H826</f>
        <v>0</v>
      </c>
      <c r="M828" s="5">
        <f>データ貼付!I826</f>
        <v>0</v>
      </c>
      <c r="N828" s="5">
        <f>データ貼付!J826</f>
        <v>0</v>
      </c>
      <c r="O828" s="5">
        <f>データ貼付!K826</f>
        <v>0</v>
      </c>
    </row>
    <row r="829" spans="1:15" x14ac:dyDescent="0.15">
      <c r="A829" s="5">
        <v>826</v>
      </c>
      <c r="B829" s="5" t="str">
        <f t="shared" si="25"/>
        <v>171</v>
      </c>
      <c r="C829" s="5" t="str">
        <f>J829&amp;COUNTIF($J$4:J829,J829)</f>
        <v>0170</v>
      </c>
      <c r="D829" s="5" t="str">
        <f>データ貼付!D827&amp;データ貼付!E827</f>
        <v/>
      </c>
      <c r="E829" s="5">
        <f>データ貼付!G827+ROW()/1000000</f>
        <v>8.2899999999999998E-4</v>
      </c>
      <c r="F829" s="5">
        <f t="shared" si="26"/>
        <v>171</v>
      </c>
      <c r="G829" s="5">
        <f>データ貼付!A827</f>
        <v>0</v>
      </c>
      <c r="H829" s="5">
        <f>データ貼付!B827</f>
        <v>0</v>
      </c>
      <c r="I829" s="5">
        <f>データ貼付!C827</f>
        <v>0</v>
      </c>
      <c r="J829" s="5">
        <f>データ貼付!F827</f>
        <v>0</v>
      </c>
      <c r="K829" s="5">
        <f>データ貼付!G827</f>
        <v>0</v>
      </c>
      <c r="L829" s="5">
        <f>データ貼付!H827</f>
        <v>0</v>
      </c>
      <c r="M829" s="5">
        <f>データ貼付!I827</f>
        <v>0</v>
      </c>
      <c r="N829" s="5">
        <f>データ貼付!J827</f>
        <v>0</v>
      </c>
      <c r="O829" s="5">
        <f>データ貼付!K827</f>
        <v>0</v>
      </c>
    </row>
    <row r="830" spans="1:15" x14ac:dyDescent="0.15">
      <c r="A830" s="5">
        <v>827</v>
      </c>
      <c r="B830" s="5" t="str">
        <f t="shared" si="25"/>
        <v>170</v>
      </c>
      <c r="C830" s="5" t="str">
        <f>J830&amp;COUNTIF($J$4:J830,J830)</f>
        <v>0171</v>
      </c>
      <c r="D830" s="5" t="str">
        <f>データ貼付!D828&amp;データ貼付!E828</f>
        <v/>
      </c>
      <c r="E830" s="5">
        <f>データ貼付!G828+ROW()/1000000</f>
        <v>8.3000000000000001E-4</v>
      </c>
      <c r="F830" s="5">
        <f t="shared" si="26"/>
        <v>170</v>
      </c>
      <c r="G830" s="5">
        <f>データ貼付!A828</f>
        <v>0</v>
      </c>
      <c r="H830" s="5">
        <f>データ貼付!B828</f>
        <v>0</v>
      </c>
      <c r="I830" s="5">
        <f>データ貼付!C828</f>
        <v>0</v>
      </c>
      <c r="J830" s="5">
        <f>データ貼付!F828</f>
        <v>0</v>
      </c>
      <c r="K830" s="5">
        <f>データ貼付!G828</f>
        <v>0</v>
      </c>
      <c r="L830" s="5">
        <f>データ貼付!H828</f>
        <v>0</v>
      </c>
      <c r="M830" s="5">
        <f>データ貼付!I828</f>
        <v>0</v>
      </c>
      <c r="N830" s="5">
        <f>データ貼付!J828</f>
        <v>0</v>
      </c>
      <c r="O830" s="5">
        <f>データ貼付!K828</f>
        <v>0</v>
      </c>
    </row>
    <row r="831" spans="1:15" x14ac:dyDescent="0.15">
      <c r="A831" s="5">
        <v>828</v>
      </c>
      <c r="B831" s="5" t="str">
        <f t="shared" si="25"/>
        <v>169</v>
      </c>
      <c r="C831" s="5" t="str">
        <f>J831&amp;COUNTIF($J$4:J831,J831)</f>
        <v>0172</v>
      </c>
      <c r="D831" s="5" t="str">
        <f>データ貼付!D829&amp;データ貼付!E829</f>
        <v/>
      </c>
      <c r="E831" s="5">
        <f>データ貼付!G829+ROW()/1000000</f>
        <v>8.3100000000000003E-4</v>
      </c>
      <c r="F831" s="5">
        <f t="shared" si="26"/>
        <v>169</v>
      </c>
      <c r="G831" s="5">
        <f>データ貼付!A829</f>
        <v>0</v>
      </c>
      <c r="H831" s="5">
        <f>データ貼付!B829</f>
        <v>0</v>
      </c>
      <c r="I831" s="5">
        <f>データ貼付!C829</f>
        <v>0</v>
      </c>
      <c r="J831" s="5">
        <f>データ貼付!F829</f>
        <v>0</v>
      </c>
      <c r="K831" s="5">
        <f>データ貼付!G829</f>
        <v>0</v>
      </c>
      <c r="L831" s="5">
        <f>データ貼付!H829</f>
        <v>0</v>
      </c>
      <c r="M831" s="5">
        <f>データ貼付!I829</f>
        <v>0</v>
      </c>
      <c r="N831" s="5">
        <f>データ貼付!J829</f>
        <v>0</v>
      </c>
      <c r="O831" s="5">
        <f>データ貼付!K829</f>
        <v>0</v>
      </c>
    </row>
    <row r="832" spans="1:15" x14ac:dyDescent="0.15">
      <c r="A832" s="5">
        <v>829</v>
      </c>
      <c r="B832" s="5" t="str">
        <f t="shared" si="25"/>
        <v>168</v>
      </c>
      <c r="C832" s="5" t="str">
        <f>J832&amp;COUNTIF($J$4:J832,J832)</f>
        <v>0173</v>
      </c>
      <c r="D832" s="5" t="str">
        <f>データ貼付!D830&amp;データ貼付!E830</f>
        <v/>
      </c>
      <c r="E832" s="5">
        <f>データ貼付!G830+ROW()/1000000</f>
        <v>8.3199999999999995E-4</v>
      </c>
      <c r="F832" s="5">
        <f t="shared" si="26"/>
        <v>168</v>
      </c>
      <c r="G832" s="5">
        <f>データ貼付!A830</f>
        <v>0</v>
      </c>
      <c r="H832" s="5">
        <f>データ貼付!B830</f>
        <v>0</v>
      </c>
      <c r="I832" s="5">
        <f>データ貼付!C830</f>
        <v>0</v>
      </c>
      <c r="J832" s="5">
        <f>データ貼付!F830</f>
        <v>0</v>
      </c>
      <c r="K832" s="5">
        <f>データ貼付!G830</f>
        <v>0</v>
      </c>
      <c r="L832" s="5">
        <f>データ貼付!H830</f>
        <v>0</v>
      </c>
      <c r="M832" s="5">
        <f>データ貼付!I830</f>
        <v>0</v>
      </c>
      <c r="N832" s="5">
        <f>データ貼付!J830</f>
        <v>0</v>
      </c>
      <c r="O832" s="5">
        <f>データ貼付!K830</f>
        <v>0</v>
      </c>
    </row>
    <row r="833" spans="1:15" x14ac:dyDescent="0.15">
      <c r="A833" s="5">
        <v>830</v>
      </c>
      <c r="B833" s="5" t="str">
        <f t="shared" si="25"/>
        <v>167</v>
      </c>
      <c r="C833" s="5" t="str">
        <f>J833&amp;COUNTIF($J$4:J833,J833)</f>
        <v>0174</v>
      </c>
      <c r="D833" s="5" t="str">
        <f>データ貼付!D831&amp;データ貼付!E831</f>
        <v/>
      </c>
      <c r="E833" s="5">
        <f>データ貼付!G831+ROW()/1000000</f>
        <v>8.3299999999999997E-4</v>
      </c>
      <c r="F833" s="5">
        <f t="shared" si="26"/>
        <v>167</v>
      </c>
      <c r="G833" s="5">
        <f>データ貼付!A831</f>
        <v>0</v>
      </c>
      <c r="H833" s="5">
        <f>データ貼付!B831</f>
        <v>0</v>
      </c>
      <c r="I833" s="5">
        <f>データ貼付!C831</f>
        <v>0</v>
      </c>
      <c r="J833" s="5">
        <f>データ貼付!F831</f>
        <v>0</v>
      </c>
      <c r="K833" s="5">
        <f>データ貼付!G831</f>
        <v>0</v>
      </c>
      <c r="L833" s="5">
        <f>データ貼付!H831</f>
        <v>0</v>
      </c>
      <c r="M833" s="5">
        <f>データ貼付!I831</f>
        <v>0</v>
      </c>
      <c r="N833" s="5">
        <f>データ貼付!J831</f>
        <v>0</v>
      </c>
      <c r="O833" s="5">
        <f>データ貼付!K831</f>
        <v>0</v>
      </c>
    </row>
    <row r="834" spans="1:15" x14ac:dyDescent="0.15">
      <c r="A834" s="5">
        <v>831</v>
      </c>
      <c r="B834" s="5" t="str">
        <f t="shared" si="25"/>
        <v>166</v>
      </c>
      <c r="C834" s="5" t="str">
        <f>J834&amp;COUNTIF($J$4:J834,J834)</f>
        <v>0175</v>
      </c>
      <c r="D834" s="5" t="str">
        <f>データ貼付!D832&amp;データ貼付!E832</f>
        <v/>
      </c>
      <c r="E834" s="5">
        <f>データ貼付!G832+ROW()/1000000</f>
        <v>8.34E-4</v>
      </c>
      <c r="F834" s="5">
        <f t="shared" si="26"/>
        <v>166</v>
      </c>
      <c r="G834" s="5">
        <f>データ貼付!A832</f>
        <v>0</v>
      </c>
      <c r="H834" s="5">
        <f>データ貼付!B832</f>
        <v>0</v>
      </c>
      <c r="I834" s="5">
        <f>データ貼付!C832</f>
        <v>0</v>
      </c>
      <c r="J834" s="5">
        <f>データ貼付!F832</f>
        <v>0</v>
      </c>
      <c r="K834" s="5">
        <f>データ貼付!G832</f>
        <v>0</v>
      </c>
      <c r="L834" s="5">
        <f>データ貼付!H832</f>
        <v>0</v>
      </c>
      <c r="M834" s="5">
        <f>データ貼付!I832</f>
        <v>0</v>
      </c>
      <c r="N834" s="5">
        <f>データ貼付!J832</f>
        <v>0</v>
      </c>
      <c r="O834" s="5">
        <f>データ貼付!K832</f>
        <v>0</v>
      </c>
    </row>
    <row r="835" spans="1:15" x14ac:dyDescent="0.15">
      <c r="A835" s="5">
        <v>832</v>
      </c>
      <c r="B835" s="5" t="str">
        <f t="shared" si="25"/>
        <v>165</v>
      </c>
      <c r="C835" s="5" t="str">
        <f>J835&amp;COUNTIF($J$4:J835,J835)</f>
        <v>0176</v>
      </c>
      <c r="D835" s="5" t="str">
        <f>データ貼付!D833&amp;データ貼付!E833</f>
        <v/>
      </c>
      <c r="E835" s="5">
        <f>データ貼付!G833+ROW()/1000000</f>
        <v>8.3500000000000002E-4</v>
      </c>
      <c r="F835" s="5">
        <f t="shared" si="26"/>
        <v>165</v>
      </c>
      <c r="G835" s="5">
        <f>データ貼付!A833</f>
        <v>0</v>
      </c>
      <c r="H835" s="5">
        <f>データ貼付!B833</f>
        <v>0</v>
      </c>
      <c r="I835" s="5">
        <f>データ貼付!C833</f>
        <v>0</v>
      </c>
      <c r="J835" s="5">
        <f>データ貼付!F833</f>
        <v>0</v>
      </c>
      <c r="K835" s="5">
        <f>データ貼付!G833</f>
        <v>0</v>
      </c>
      <c r="L835" s="5">
        <f>データ貼付!H833</f>
        <v>0</v>
      </c>
      <c r="M835" s="5">
        <f>データ貼付!I833</f>
        <v>0</v>
      </c>
      <c r="N835" s="5">
        <f>データ貼付!J833</f>
        <v>0</v>
      </c>
      <c r="O835" s="5">
        <f>データ貼付!K833</f>
        <v>0</v>
      </c>
    </row>
    <row r="836" spans="1:15" x14ac:dyDescent="0.15">
      <c r="A836" s="5">
        <v>833</v>
      </c>
      <c r="B836" s="5" t="str">
        <f t="shared" si="25"/>
        <v>164</v>
      </c>
      <c r="C836" s="5" t="str">
        <f>J836&amp;COUNTIF($J$4:J836,J836)</f>
        <v>0177</v>
      </c>
      <c r="D836" s="5" t="str">
        <f>データ貼付!D834&amp;データ貼付!E834</f>
        <v/>
      </c>
      <c r="E836" s="5">
        <f>データ貼付!G834+ROW()/1000000</f>
        <v>8.3600000000000005E-4</v>
      </c>
      <c r="F836" s="5">
        <f t="shared" si="26"/>
        <v>164</v>
      </c>
      <c r="G836" s="5">
        <f>データ貼付!A834</f>
        <v>0</v>
      </c>
      <c r="H836" s="5">
        <f>データ貼付!B834</f>
        <v>0</v>
      </c>
      <c r="I836" s="5">
        <f>データ貼付!C834</f>
        <v>0</v>
      </c>
      <c r="J836" s="5">
        <f>データ貼付!F834</f>
        <v>0</v>
      </c>
      <c r="K836" s="5">
        <f>データ貼付!G834</f>
        <v>0</v>
      </c>
      <c r="L836" s="5">
        <f>データ貼付!H834</f>
        <v>0</v>
      </c>
      <c r="M836" s="5">
        <f>データ貼付!I834</f>
        <v>0</v>
      </c>
      <c r="N836" s="5">
        <f>データ貼付!J834</f>
        <v>0</v>
      </c>
      <c r="O836" s="5">
        <f>データ貼付!K834</f>
        <v>0</v>
      </c>
    </row>
    <row r="837" spans="1:15" x14ac:dyDescent="0.15">
      <c r="A837" s="5">
        <v>834</v>
      </c>
      <c r="B837" s="5" t="str">
        <f t="shared" ref="B837:B900" si="27">D837&amp;F837</f>
        <v>163</v>
      </c>
      <c r="C837" s="5" t="str">
        <f>J837&amp;COUNTIF($J$4:J837,J837)</f>
        <v>0178</v>
      </c>
      <c r="D837" s="5" t="str">
        <f>データ貼付!D835&amp;データ貼付!E835</f>
        <v/>
      </c>
      <c r="E837" s="5">
        <f>データ貼付!G835+ROW()/1000000</f>
        <v>8.3699999999999996E-4</v>
      </c>
      <c r="F837" s="5">
        <f t="shared" ref="F837:F900" si="28">SUMPRODUCT(($D$4:$D$999=D837)*($E$4:$E$999&gt;E837))+1</f>
        <v>163</v>
      </c>
      <c r="G837" s="5">
        <f>データ貼付!A835</f>
        <v>0</v>
      </c>
      <c r="H837" s="5">
        <f>データ貼付!B835</f>
        <v>0</v>
      </c>
      <c r="I837" s="5">
        <f>データ貼付!C835</f>
        <v>0</v>
      </c>
      <c r="J837" s="5">
        <f>データ貼付!F835</f>
        <v>0</v>
      </c>
      <c r="K837" s="5">
        <f>データ貼付!G835</f>
        <v>0</v>
      </c>
      <c r="L837" s="5">
        <f>データ貼付!H835</f>
        <v>0</v>
      </c>
      <c r="M837" s="5">
        <f>データ貼付!I835</f>
        <v>0</v>
      </c>
      <c r="N837" s="5">
        <f>データ貼付!J835</f>
        <v>0</v>
      </c>
      <c r="O837" s="5">
        <f>データ貼付!K835</f>
        <v>0</v>
      </c>
    </row>
    <row r="838" spans="1:15" x14ac:dyDescent="0.15">
      <c r="A838" s="5">
        <v>835</v>
      </c>
      <c r="B838" s="5" t="str">
        <f t="shared" si="27"/>
        <v>162</v>
      </c>
      <c r="C838" s="5" t="str">
        <f>J838&amp;COUNTIF($J$4:J838,J838)</f>
        <v>0179</v>
      </c>
      <c r="D838" s="5" t="str">
        <f>データ貼付!D836&amp;データ貼付!E836</f>
        <v/>
      </c>
      <c r="E838" s="5">
        <f>データ貼付!G836+ROW()/1000000</f>
        <v>8.3799999999999999E-4</v>
      </c>
      <c r="F838" s="5">
        <f t="shared" si="28"/>
        <v>162</v>
      </c>
      <c r="G838" s="5">
        <f>データ貼付!A836</f>
        <v>0</v>
      </c>
      <c r="H838" s="5">
        <f>データ貼付!B836</f>
        <v>0</v>
      </c>
      <c r="I838" s="5">
        <f>データ貼付!C836</f>
        <v>0</v>
      </c>
      <c r="J838" s="5">
        <f>データ貼付!F836</f>
        <v>0</v>
      </c>
      <c r="K838" s="5">
        <f>データ貼付!G836</f>
        <v>0</v>
      </c>
      <c r="L838" s="5">
        <f>データ貼付!H836</f>
        <v>0</v>
      </c>
      <c r="M838" s="5">
        <f>データ貼付!I836</f>
        <v>0</v>
      </c>
      <c r="N838" s="5">
        <f>データ貼付!J836</f>
        <v>0</v>
      </c>
      <c r="O838" s="5">
        <f>データ貼付!K836</f>
        <v>0</v>
      </c>
    </row>
    <row r="839" spans="1:15" x14ac:dyDescent="0.15">
      <c r="A839" s="5">
        <v>836</v>
      </c>
      <c r="B839" s="5" t="str">
        <f t="shared" si="27"/>
        <v>161</v>
      </c>
      <c r="C839" s="5" t="str">
        <f>J839&amp;COUNTIF($J$4:J839,J839)</f>
        <v>0180</v>
      </c>
      <c r="D839" s="5" t="str">
        <f>データ貼付!D837&amp;データ貼付!E837</f>
        <v/>
      </c>
      <c r="E839" s="5">
        <f>データ貼付!G837+ROW()/1000000</f>
        <v>8.3900000000000001E-4</v>
      </c>
      <c r="F839" s="5">
        <f t="shared" si="28"/>
        <v>161</v>
      </c>
      <c r="G839" s="5">
        <f>データ貼付!A837</f>
        <v>0</v>
      </c>
      <c r="H839" s="5">
        <f>データ貼付!B837</f>
        <v>0</v>
      </c>
      <c r="I839" s="5">
        <f>データ貼付!C837</f>
        <v>0</v>
      </c>
      <c r="J839" s="5">
        <f>データ貼付!F837</f>
        <v>0</v>
      </c>
      <c r="K839" s="5">
        <f>データ貼付!G837</f>
        <v>0</v>
      </c>
      <c r="L839" s="5">
        <f>データ貼付!H837</f>
        <v>0</v>
      </c>
      <c r="M839" s="5">
        <f>データ貼付!I837</f>
        <v>0</v>
      </c>
      <c r="N839" s="5">
        <f>データ貼付!J837</f>
        <v>0</v>
      </c>
      <c r="O839" s="5">
        <f>データ貼付!K837</f>
        <v>0</v>
      </c>
    </row>
    <row r="840" spans="1:15" x14ac:dyDescent="0.15">
      <c r="A840" s="5">
        <v>837</v>
      </c>
      <c r="B840" s="5" t="str">
        <f t="shared" si="27"/>
        <v>160</v>
      </c>
      <c r="C840" s="5" t="str">
        <f>J840&amp;COUNTIF($J$4:J840,J840)</f>
        <v>0181</v>
      </c>
      <c r="D840" s="5" t="str">
        <f>データ貼付!D838&amp;データ貼付!E838</f>
        <v/>
      </c>
      <c r="E840" s="5">
        <f>データ貼付!G838+ROW()/1000000</f>
        <v>8.4000000000000003E-4</v>
      </c>
      <c r="F840" s="5">
        <f t="shared" si="28"/>
        <v>160</v>
      </c>
      <c r="G840" s="5">
        <f>データ貼付!A838</f>
        <v>0</v>
      </c>
      <c r="H840" s="5">
        <f>データ貼付!B838</f>
        <v>0</v>
      </c>
      <c r="I840" s="5">
        <f>データ貼付!C838</f>
        <v>0</v>
      </c>
      <c r="J840" s="5">
        <f>データ貼付!F838</f>
        <v>0</v>
      </c>
      <c r="K840" s="5">
        <f>データ貼付!G838</f>
        <v>0</v>
      </c>
      <c r="L840" s="5">
        <f>データ貼付!H838</f>
        <v>0</v>
      </c>
      <c r="M840" s="5">
        <f>データ貼付!I838</f>
        <v>0</v>
      </c>
      <c r="N840" s="5">
        <f>データ貼付!J838</f>
        <v>0</v>
      </c>
      <c r="O840" s="5">
        <f>データ貼付!K838</f>
        <v>0</v>
      </c>
    </row>
    <row r="841" spans="1:15" x14ac:dyDescent="0.15">
      <c r="A841" s="5">
        <v>838</v>
      </c>
      <c r="B841" s="5" t="str">
        <f t="shared" si="27"/>
        <v>159</v>
      </c>
      <c r="C841" s="5" t="str">
        <f>J841&amp;COUNTIF($J$4:J841,J841)</f>
        <v>0182</v>
      </c>
      <c r="D841" s="5" t="str">
        <f>データ貼付!D839&amp;データ貼付!E839</f>
        <v/>
      </c>
      <c r="E841" s="5">
        <f>データ貼付!G839+ROW()/1000000</f>
        <v>8.4099999999999995E-4</v>
      </c>
      <c r="F841" s="5">
        <f t="shared" si="28"/>
        <v>159</v>
      </c>
      <c r="G841" s="5">
        <f>データ貼付!A839</f>
        <v>0</v>
      </c>
      <c r="H841" s="5">
        <f>データ貼付!B839</f>
        <v>0</v>
      </c>
      <c r="I841" s="5">
        <f>データ貼付!C839</f>
        <v>0</v>
      </c>
      <c r="J841" s="5">
        <f>データ貼付!F839</f>
        <v>0</v>
      </c>
      <c r="K841" s="5">
        <f>データ貼付!G839</f>
        <v>0</v>
      </c>
      <c r="L841" s="5">
        <f>データ貼付!H839</f>
        <v>0</v>
      </c>
      <c r="M841" s="5">
        <f>データ貼付!I839</f>
        <v>0</v>
      </c>
      <c r="N841" s="5">
        <f>データ貼付!J839</f>
        <v>0</v>
      </c>
      <c r="O841" s="5">
        <f>データ貼付!K839</f>
        <v>0</v>
      </c>
    </row>
    <row r="842" spans="1:15" x14ac:dyDescent="0.15">
      <c r="A842" s="5">
        <v>839</v>
      </c>
      <c r="B842" s="5" t="str">
        <f t="shared" si="27"/>
        <v>158</v>
      </c>
      <c r="C842" s="5" t="str">
        <f>J842&amp;COUNTIF($J$4:J842,J842)</f>
        <v>0183</v>
      </c>
      <c r="D842" s="5" t="str">
        <f>データ貼付!D840&amp;データ貼付!E840</f>
        <v/>
      </c>
      <c r="E842" s="5">
        <f>データ貼付!G840+ROW()/1000000</f>
        <v>8.4199999999999998E-4</v>
      </c>
      <c r="F842" s="5">
        <f t="shared" si="28"/>
        <v>158</v>
      </c>
      <c r="G842" s="5">
        <f>データ貼付!A840</f>
        <v>0</v>
      </c>
      <c r="H842" s="5">
        <f>データ貼付!B840</f>
        <v>0</v>
      </c>
      <c r="I842" s="5">
        <f>データ貼付!C840</f>
        <v>0</v>
      </c>
      <c r="J842" s="5">
        <f>データ貼付!F840</f>
        <v>0</v>
      </c>
      <c r="K842" s="5">
        <f>データ貼付!G840</f>
        <v>0</v>
      </c>
      <c r="L842" s="5">
        <f>データ貼付!H840</f>
        <v>0</v>
      </c>
      <c r="M842" s="5">
        <f>データ貼付!I840</f>
        <v>0</v>
      </c>
      <c r="N842" s="5">
        <f>データ貼付!J840</f>
        <v>0</v>
      </c>
      <c r="O842" s="5">
        <f>データ貼付!K840</f>
        <v>0</v>
      </c>
    </row>
    <row r="843" spans="1:15" x14ac:dyDescent="0.15">
      <c r="A843" s="5">
        <v>840</v>
      </c>
      <c r="B843" s="5" t="str">
        <f t="shared" si="27"/>
        <v>157</v>
      </c>
      <c r="C843" s="5" t="str">
        <f>J843&amp;COUNTIF($J$4:J843,J843)</f>
        <v>0184</v>
      </c>
      <c r="D843" s="5" t="str">
        <f>データ貼付!D841&amp;データ貼付!E841</f>
        <v/>
      </c>
      <c r="E843" s="5">
        <f>データ貼付!G841+ROW()/1000000</f>
        <v>8.43E-4</v>
      </c>
      <c r="F843" s="5">
        <f t="shared" si="28"/>
        <v>157</v>
      </c>
      <c r="G843" s="5">
        <f>データ貼付!A841</f>
        <v>0</v>
      </c>
      <c r="H843" s="5">
        <f>データ貼付!B841</f>
        <v>0</v>
      </c>
      <c r="I843" s="5">
        <f>データ貼付!C841</f>
        <v>0</v>
      </c>
      <c r="J843" s="5">
        <f>データ貼付!F841</f>
        <v>0</v>
      </c>
      <c r="K843" s="5">
        <f>データ貼付!G841</f>
        <v>0</v>
      </c>
      <c r="L843" s="5">
        <f>データ貼付!H841</f>
        <v>0</v>
      </c>
      <c r="M843" s="5">
        <f>データ貼付!I841</f>
        <v>0</v>
      </c>
      <c r="N843" s="5">
        <f>データ貼付!J841</f>
        <v>0</v>
      </c>
      <c r="O843" s="5">
        <f>データ貼付!K841</f>
        <v>0</v>
      </c>
    </row>
    <row r="844" spans="1:15" x14ac:dyDescent="0.15">
      <c r="A844" s="5">
        <v>841</v>
      </c>
      <c r="B844" s="5" t="str">
        <f t="shared" si="27"/>
        <v>156</v>
      </c>
      <c r="C844" s="5" t="str">
        <f>J844&amp;COUNTIF($J$4:J844,J844)</f>
        <v>0185</v>
      </c>
      <c r="D844" s="5" t="str">
        <f>データ貼付!D842&amp;データ貼付!E842</f>
        <v/>
      </c>
      <c r="E844" s="5">
        <f>データ貼付!G842+ROW()/1000000</f>
        <v>8.4400000000000002E-4</v>
      </c>
      <c r="F844" s="5">
        <f t="shared" si="28"/>
        <v>156</v>
      </c>
      <c r="G844" s="5">
        <f>データ貼付!A842</f>
        <v>0</v>
      </c>
      <c r="H844" s="5">
        <f>データ貼付!B842</f>
        <v>0</v>
      </c>
      <c r="I844" s="5">
        <f>データ貼付!C842</f>
        <v>0</v>
      </c>
      <c r="J844" s="5">
        <f>データ貼付!F842</f>
        <v>0</v>
      </c>
      <c r="K844" s="5">
        <f>データ貼付!G842</f>
        <v>0</v>
      </c>
      <c r="L844" s="5">
        <f>データ貼付!H842</f>
        <v>0</v>
      </c>
      <c r="M844" s="5">
        <f>データ貼付!I842</f>
        <v>0</v>
      </c>
      <c r="N844" s="5">
        <f>データ貼付!J842</f>
        <v>0</v>
      </c>
      <c r="O844" s="5">
        <f>データ貼付!K842</f>
        <v>0</v>
      </c>
    </row>
    <row r="845" spans="1:15" x14ac:dyDescent="0.15">
      <c r="A845" s="5">
        <v>842</v>
      </c>
      <c r="B845" s="5" t="str">
        <f t="shared" si="27"/>
        <v>155</v>
      </c>
      <c r="C845" s="5" t="str">
        <f>J845&amp;COUNTIF($J$4:J845,J845)</f>
        <v>0186</v>
      </c>
      <c r="D845" s="5" t="str">
        <f>データ貼付!D843&amp;データ貼付!E843</f>
        <v/>
      </c>
      <c r="E845" s="5">
        <f>データ貼付!G843+ROW()/1000000</f>
        <v>8.4500000000000005E-4</v>
      </c>
      <c r="F845" s="5">
        <f t="shared" si="28"/>
        <v>155</v>
      </c>
      <c r="G845" s="5">
        <f>データ貼付!A843</f>
        <v>0</v>
      </c>
      <c r="H845" s="5">
        <f>データ貼付!B843</f>
        <v>0</v>
      </c>
      <c r="I845" s="5">
        <f>データ貼付!C843</f>
        <v>0</v>
      </c>
      <c r="J845" s="5">
        <f>データ貼付!F843</f>
        <v>0</v>
      </c>
      <c r="K845" s="5">
        <f>データ貼付!G843</f>
        <v>0</v>
      </c>
      <c r="L845" s="5">
        <f>データ貼付!H843</f>
        <v>0</v>
      </c>
      <c r="M845" s="5">
        <f>データ貼付!I843</f>
        <v>0</v>
      </c>
      <c r="N845" s="5">
        <f>データ貼付!J843</f>
        <v>0</v>
      </c>
      <c r="O845" s="5">
        <f>データ貼付!K843</f>
        <v>0</v>
      </c>
    </row>
    <row r="846" spans="1:15" x14ac:dyDescent="0.15">
      <c r="A846" s="5">
        <v>843</v>
      </c>
      <c r="B846" s="5" t="str">
        <f t="shared" si="27"/>
        <v>154</v>
      </c>
      <c r="C846" s="5" t="str">
        <f>J846&amp;COUNTIF($J$4:J846,J846)</f>
        <v>0187</v>
      </c>
      <c r="D846" s="5" t="str">
        <f>データ貼付!D844&amp;データ貼付!E844</f>
        <v/>
      </c>
      <c r="E846" s="5">
        <f>データ貼付!G844+ROW()/1000000</f>
        <v>8.4599999999999996E-4</v>
      </c>
      <c r="F846" s="5">
        <f t="shared" si="28"/>
        <v>154</v>
      </c>
      <c r="G846" s="5">
        <f>データ貼付!A844</f>
        <v>0</v>
      </c>
      <c r="H846" s="5">
        <f>データ貼付!B844</f>
        <v>0</v>
      </c>
      <c r="I846" s="5">
        <f>データ貼付!C844</f>
        <v>0</v>
      </c>
      <c r="J846" s="5">
        <f>データ貼付!F844</f>
        <v>0</v>
      </c>
      <c r="K846" s="5">
        <f>データ貼付!G844</f>
        <v>0</v>
      </c>
      <c r="L846" s="5">
        <f>データ貼付!H844</f>
        <v>0</v>
      </c>
      <c r="M846" s="5">
        <f>データ貼付!I844</f>
        <v>0</v>
      </c>
      <c r="N846" s="5">
        <f>データ貼付!J844</f>
        <v>0</v>
      </c>
      <c r="O846" s="5">
        <f>データ貼付!K844</f>
        <v>0</v>
      </c>
    </row>
    <row r="847" spans="1:15" x14ac:dyDescent="0.15">
      <c r="A847" s="5">
        <v>844</v>
      </c>
      <c r="B847" s="5" t="str">
        <f t="shared" si="27"/>
        <v>153</v>
      </c>
      <c r="C847" s="5" t="str">
        <f>J847&amp;COUNTIF($J$4:J847,J847)</f>
        <v>0188</v>
      </c>
      <c r="D847" s="5" t="str">
        <f>データ貼付!D845&amp;データ貼付!E845</f>
        <v/>
      </c>
      <c r="E847" s="5">
        <f>データ貼付!G845+ROW()/1000000</f>
        <v>8.4699999999999999E-4</v>
      </c>
      <c r="F847" s="5">
        <f t="shared" si="28"/>
        <v>153</v>
      </c>
      <c r="G847" s="5">
        <f>データ貼付!A845</f>
        <v>0</v>
      </c>
      <c r="H847" s="5">
        <f>データ貼付!B845</f>
        <v>0</v>
      </c>
      <c r="I847" s="5">
        <f>データ貼付!C845</f>
        <v>0</v>
      </c>
      <c r="J847" s="5">
        <f>データ貼付!F845</f>
        <v>0</v>
      </c>
      <c r="K847" s="5">
        <f>データ貼付!G845</f>
        <v>0</v>
      </c>
      <c r="L847" s="5">
        <f>データ貼付!H845</f>
        <v>0</v>
      </c>
      <c r="M847" s="5">
        <f>データ貼付!I845</f>
        <v>0</v>
      </c>
      <c r="N847" s="5">
        <f>データ貼付!J845</f>
        <v>0</v>
      </c>
      <c r="O847" s="5">
        <f>データ貼付!K845</f>
        <v>0</v>
      </c>
    </row>
    <row r="848" spans="1:15" x14ac:dyDescent="0.15">
      <c r="A848" s="5">
        <v>845</v>
      </c>
      <c r="B848" s="5" t="str">
        <f t="shared" si="27"/>
        <v>152</v>
      </c>
      <c r="C848" s="5" t="str">
        <f>J848&amp;COUNTIF($J$4:J848,J848)</f>
        <v>0189</v>
      </c>
      <c r="D848" s="5" t="str">
        <f>データ貼付!D846&amp;データ貼付!E846</f>
        <v/>
      </c>
      <c r="E848" s="5">
        <f>データ貼付!G846+ROW()/1000000</f>
        <v>8.4800000000000001E-4</v>
      </c>
      <c r="F848" s="5">
        <f t="shared" si="28"/>
        <v>152</v>
      </c>
      <c r="G848" s="5">
        <f>データ貼付!A846</f>
        <v>0</v>
      </c>
      <c r="H848" s="5">
        <f>データ貼付!B846</f>
        <v>0</v>
      </c>
      <c r="I848" s="5">
        <f>データ貼付!C846</f>
        <v>0</v>
      </c>
      <c r="J848" s="5">
        <f>データ貼付!F846</f>
        <v>0</v>
      </c>
      <c r="K848" s="5">
        <f>データ貼付!G846</f>
        <v>0</v>
      </c>
      <c r="L848" s="5">
        <f>データ貼付!H846</f>
        <v>0</v>
      </c>
      <c r="M848" s="5">
        <f>データ貼付!I846</f>
        <v>0</v>
      </c>
      <c r="N848" s="5">
        <f>データ貼付!J846</f>
        <v>0</v>
      </c>
      <c r="O848" s="5">
        <f>データ貼付!K846</f>
        <v>0</v>
      </c>
    </row>
    <row r="849" spans="1:15" x14ac:dyDescent="0.15">
      <c r="A849" s="5">
        <v>846</v>
      </c>
      <c r="B849" s="5" t="str">
        <f t="shared" si="27"/>
        <v>151</v>
      </c>
      <c r="C849" s="5" t="str">
        <f>J849&amp;COUNTIF($J$4:J849,J849)</f>
        <v>0190</v>
      </c>
      <c r="D849" s="5" t="str">
        <f>データ貼付!D847&amp;データ貼付!E847</f>
        <v/>
      </c>
      <c r="E849" s="5">
        <f>データ貼付!G847+ROW()/1000000</f>
        <v>8.4900000000000004E-4</v>
      </c>
      <c r="F849" s="5">
        <f t="shared" si="28"/>
        <v>151</v>
      </c>
      <c r="G849" s="5">
        <f>データ貼付!A847</f>
        <v>0</v>
      </c>
      <c r="H849" s="5">
        <f>データ貼付!B847</f>
        <v>0</v>
      </c>
      <c r="I849" s="5">
        <f>データ貼付!C847</f>
        <v>0</v>
      </c>
      <c r="J849" s="5">
        <f>データ貼付!F847</f>
        <v>0</v>
      </c>
      <c r="K849" s="5">
        <f>データ貼付!G847</f>
        <v>0</v>
      </c>
      <c r="L849" s="5">
        <f>データ貼付!H847</f>
        <v>0</v>
      </c>
      <c r="M849" s="5">
        <f>データ貼付!I847</f>
        <v>0</v>
      </c>
      <c r="N849" s="5">
        <f>データ貼付!J847</f>
        <v>0</v>
      </c>
      <c r="O849" s="5">
        <f>データ貼付!K847</f>
        <v>0</v>
      </c>
    </row>
    <row r="850" spans="1:15" x14ac:dyDescent="0.15">
      <c r="A850" s="5">
        <v>847</v>
      </c>
      <c r="B850" s="5" t="str">
        <f t="shared" si="27"/>
        <v>150</v>
      </c>
      <c r="C850" s="5" t="str">
        <f>J850&amp;COUNTIF($J$4:J850,J850)</f>
        <v>0191</v>
      </c>
      <c r="D850" s="5" t="str">
        <f>データ貼付!D848&amp;データ貼付!E848</f>
        <v/>
      </c>
      <c r="E850" s="5">
        <f>データ貼付!G848+ROW()/1000000</f>
        <v>8.4999999999999995E-4</v>
      </c>
      <c r="F850" s="5">
        <f t="shared" si="28"/>
        <v>150</v>
      </c>
      <c r="G850" s="5">
        <f>データ貼付!A848</f>
        <v>0</v>
      </c>
      <c r="H850" s="5">
        <f>データ貼付!B848</f>
        <v>0</v>
      </c>
      <c r="I850" s="5">
        <f>データ貼付!C848</f>
        <v>0</v>
      </c>
      <c r="J850" s="5">
        <f>データ貼付!F848</f>
        <v>0</v>
      </c>
      <c r="K850" s="5">
        <f>データ貼付!G848</f>
        <v>0</v>
      </c>
      <c r="L850" s="5">
        <f>データ貼付!H848</f>
        <v>0</v>
      </c>
      <c r="M850" s="5">
        <f>データ貼付!I848</f>
        <v>0</v>
      </c>
      <c r="N850" s="5">
        <f>データ貼付!J848</f>
        <v>0</v>
      </c>
      <c r="O850" s="5">
        <f>データ貼付!K848</f>
        <v>0</v>
      </c>
    </row>
    <row r="851" spans="1:15" x14ac:dyDescent="0.15">
      <c r="A851" s="5">
        <v>848</v>
      </c>
      <c r="B851" s="5" t="str">
        <f t="shared" si="27"/>
        <v>149</v>
      </c>
      <c r="C851" s="5" t="str">
        <f>J851&amp;COUNTIF($J$4:J851,J851)</f>
        <v>0192</v>
      </c>
      <c r="D851" s="5" t="str">
        <f>データ貼付!D849&amp;データ貼付!E849</f>
        <v/>
      </c>
      <c r="E851" s="5">
        <f>データ貼付!G849+ROW()/1000000</f>
        <v>8.5099999999999998E-4</v>
      </c>
      <c r="F851" s="5">
        <f t="shared" si="28"/>
        <v>149</v>
      </c>
      <c r="G851" s="5">
        <f>データ貼付!A849</f>
        <v>0</v>
      </c>
      <c r="H851" s="5">
        <f>データ貼付!B849</f>
        <v>0</v>
      </c>
      <c r="I851" s="5">
        <f>データ貼付!C849</f>
        <v>0</v>
      </c>
      <c r="J851" s="5">
        <f>データ貼付!F849</f>
        <v>0</v>
      </c>
      <c r="K851" s="5">
        <f>データ貼付!G849</f>
        <v>0</v>
      </c>
      <c r="L851" s="5">
        <f>データ貼付!H849</f>
        <v>0</v>
      </c>
      <c r="M851" s="5">
        <f>データ貼付!I849</f>
        <v>0</v>
      </c>
      <c r="N851" s="5">
        <f>データ貼付!J849</f>
        <v>0</v>
      </c>
      <c r="O851" s="5">
        <f>データ貼付!K849</f>
        <v>0</v>
      </c>
    </row>
    <row r="852" spans="1:15" x14ac:dyDescent="0.15">
      <c r="A852" s="5">
        <v>849</v>
      </c>
      <c r="B852" s="5" t="str">
        <f t="shared" si="27"/>
        <v>148</v>
      </c>
      <c r="C852" s="5" t="str">
        <f>J852&amp;COUNTIF($J$4:J852,J852)</f>
        <v>0193</v>
      </c>
      <c r="D852" s="5" t="str">
        <f>データ貼付!D850&amp;データ貼付!E850</f>
        <v/>
      </c>
      <c r="E852" s="5">
        <f>データ貼付!G850+ROW()/1000000</f>
        <v>8.52E-4</v>
      </c>
      <c r="F852" s="5">
        <f t="shared" si="28"/>
        <v>148</v>
      </c>
      <c r="G852" s="5">
        <f>データ貼付!A850</f>
        <v>0</v>
      </c>
      <c r="H852" s="5">
        <f>データ貼付!B850</f>
        <v>0</v>
      </c>
      <c r="I852" s="5">
        <f>データ貼付!C850</f>
        <v>0</v>
      </c>
      <c r="J852" s="5">
        <f>データ貼付!F850</f>
        <v>0</v>
      </c>
      <c r="K852" s="5">
        <f>データ貼付!G850</f>
        <v>0</v>
      </c>
      <c r="L852" s="5">
        <f>データ貼付!H850</f>
        <v>0</v>
      </c>
      <c r="M852" s="5">
        <f>データ貼付!I850</f>
        <v>0</v>
      </c>
      <c r="N852" s="5">
        <f>データ貼付!J850</f>
        <v>0</v>
      </c>
      <c r="O852" s="5">
        <f>データ貼付!K850</f>
        <v>0</v>
      </c>
    </row>
    <row r="853" spans="1:15" x14ac:dyDescent="0.15">
      <c r="A853" s="5">
        <v>850</v>
      </c>
      <c r="B853" s="5" t="str">
        <f t="shared" si="27"/>
        <v>147</v>
      </c>
      <c r="C853" s="5" t="str">
        <f>J853&amp;COUNTIF($J$4:J853,J853)</f>
        <v>0194</v>
      </c>
      <c r="D853" s="5" t="str">
        <f>データ貼付!D851&amp;データ貼付!E851</f>
        <v/>
      </c>
      <c r="E853" s="5">
        <f>データ貼付!G851+ROW()/1000000</f>
        <v>8.5300000000000003E-4</v>
      </c>
      <c r="F853" s="5">
        <f t="shared" si="28"/>
        <v>147</v>
      </c>
      <c r="G853" s="5">
        <f>データ貼付!A851</f>
        <v>0</v>
      </c>
      <c r="H853" s="5">
        <f>データ貼付!B851</f>
        <v>0</v>
      </c>
      <c r="I853" s="5">
        <f>データ貼付!C851</f>
        <v>0</v>
      </c>
      <c r="J853" s="5">
        <f>データ貼付!F851</f>
        <v>0</v>
      </c>
      <c r="K853" s="5">
        <f>データ貼付!G851</f>
        <v>0</v>
      </c>
      <c r="L853" s="5">
        <f>データ貼付!H851</f>
        <v>0</v>
      </c>
      <c r="M853" s="5">
        <f>データ貼付!I851</f>
        <v>0</v>
      </c>
      <c r="N853" s="5">
        <f>データ貼付!J851</f>
        <v>0</v>
      </c>
      <c r="O853" s="5">
        <f>データ貼付!K851</f>
        <v>0</v>
      </c>
    </row>
    <row r="854" spans="1:15" x14ac:dyDescent="0.15">
      <c r="A854" s="5">
        <v>851</v>
      </c>
      <c r="B854" s="5" t="str">
        <f t="shared" si="27"/>
        <v>146</v>
      </c>
      <c r="C854" s="5" t="str">
        <f>J854&amp;COUNTIF($J$4:J854,J854)</f>
        <v>0195</v>
      </c>
      <c r="D854" s="5" t="str">
        <f>データ貼付!D852&amp;データ貼付!E852</f>
        <v/>
      </c>
      <c r="E854" s="5">
        <f>データ貼付!G852+ROW()/1000000</f>
        <v>8.5400000000000005E-4</v>
      </c>
      <c r="F854" s="5">
        <f t="shared" si="28"/>
        <v>146</v>
      </c>
      <c r="G854" s="5">
        <f>データ貼付!A852</f>
        <v>0</v>
      </c>
      <c r="H854" s="5">
        <f>データ貼付!B852</f>
        <v>0</v>
      </c>
      <c r="I854" s="5">
        <f>データ貼付!C852</f>
        <v>0</v>
      </c>
      <c r="J854" s="5">
        <f>データ貼付!F852</f>
        <v>0</v>
      </c>
      <c r="K854" s="5">
        <f>データ貼付!G852</f>
        <v>0</v>
      </c>
      <c r="L854" s="5">
        <f>データ貼付!H852</f>
        <v>0</v>
      </c>
      <c r="M854" s="5">
        <f>データ貼付!I852</f>
        <v>0</v>
      </c>
      <c r="N854" s="5">
        <f>データ貼付!J852</f>
        <v>0</v>
      </c>
      <c r="O854" s="5">
        <f>データ貼付!K852</f>
        <v>0</v>
      </c>
    </row>
    <row r="855" spans="1:15" x14ac:dyDescent="0.15">
      <c r="A855" s="5">
        <v>852</v>
      </c>
      <c r="B855" s="5" t="str">
        <f t="shared" si="27"/>
        <v>145</v>
      </c>
      <c r="C855" s="5" t="str">
        <f>J855&amp;COUNTIF($J$4:J855,J855)</f>
        <v>0196</v>
      </c>
      <c r="D855" s="5" t="str">
        <f>データ貼付!D853&amp;データ貼付!E853</f>
        <v/>
      </c>
      <c r="E855" s="5">
        <f>データ貼付!G853+ROW()/1000000</f>
        <v>8.5499999999999997E-4</v>
      </c>
      <c r="F855" s="5">
        <f t="shared" si="28"/>
        <v>145</v>
      </c>
      <c r="G855" s="5">
        <f>データ貼付!A853</f>
        <v>0</v>
      </c>
      <c r="H855" s="5">
        <f>データ貼付!B853</f>
        <v>0</v>
      </c>
      <c r="I855" s="5">
        <f>データ貼付!C853</f>
        <v>0</v>
      </c>
      <c r="J855" s="5">
        <f>データ貼付!F853</f>
        <v>0</v>
      </c>
      <c r="K855" s="5">
        <f>データ貼付!G853</f>
        <v>0</v>
      </c>
      <c r="L855" s="5">
        <f>データ貼付!H853</f>
        <v>0</v>
      </c>
      <c r="M855" s="5">
        <f>データ貼付!I853</f>
        <v>0</v>
      </c>
      <c r="N855" s="5">
        <f>データ貼付!J853</f>
        <v>0</v>
      </c>
      <c r="O855" s="5">
        <f>データ貼付!K853</f>
        <v>0</v>
      </c>
    </row>
    <row r="856" spans="1:15" x14ac:dyDescent="0.15">
      <c r="A856" s="5">
        <v>853</v>
      </c>
      <c r="B856" s="5" t="str">
        <f t="shared" si="27"/>
        <v>144</v>
      </c>
      <c r="C856" s="5" t="str">
        <f>J856&amp;COUNTIF($J$4:J856,J856)</f>
        <v>0197</v>
      </c>
      <c r="D856" s="5" t="str">
        <f>データ貼付!D854&amp;データ貼付!E854</f>
        <v/>
      </c>
      <c r="E856" s="5">
        <f>データ貼付!G854+ROW()/1000000</f>
        <v>8.5599999999999999E-4</v>
      </c>
      <c r="F856" s="5">
        <f t="shared" si="28"/>
        <v>144</v>
      </c>
      <c r="G856" s="5">
        <f>データ貼付!A854</f>
        <v>0</v>
      </c>
      <c r="H856" s="5">
        <f>データ貼付!B854</f>
        <v>0</v>
      </c>
      <c r="I856" s="5">
        <f>データ貼付!C854</f>
        <v>0</v>
      </c>
      <c r="J856" s="5">
        <f>データ貼付!F854</f>
        <v>0</v>
      </c>
      <c r="K856" s="5">
        <f>データ貼付!G854</f>
        <v>0</v>
      </c>
      <c r="L856" s="5">
        <f>データ貼付!H854</f>
        <v>0</v>
      </c>
      <c r="M856" s="5">
        <f>データ貼付!I854</f>
        <v>0</v>
      </c>
      <c r="N856" s="5">
        <f>データ貼付!J854</f>
        <v>0</v>
      </c>
      <c r="O856" s="5">
        <f>データ貼付!K854</f>
        <v>0</v>
      </c>
    </row>
    <row r="857" spans="1:15" x14ac:dyDescent="0.15">
      <c r="A857" s="5">
        <v>854</v>
      </c>
      <c r="B857" s="5" t="str">
        <f t="shared" si="27"/>
        <v>143</v>
      </c>
      <c r="C857" s="5" t="str">
        <f>J857&amp;COUNTIF($J$4:J857,J857)</f>
        <v>0198</v>
      </c>
      <c r="D857" s="5" t="str">
        <f>データ貼付!D855&amp;データ貼付!E855</f>
        <v/>
      </c>
      <c r="E857" s="5">
        <f>データ貼付!G855+ROW()/1000000</f>
        <v>8.5700000000000001E-4</v>
      </c>
      <c r="F857" s="5">
        <f t="shared" si="28"/>
        <v>143</v>
      </c>
      <c r="G857" s="5">
        <f>データ貼付!A855</f>
        <v>0</v>
      </c>
      <c r="H857" s="5">
        <f>データ貼付!B855</f>
        <v>0</v>
      </c>
      <c r="I857" s="5">
        <f>データ貼付!C855</f>
        <v>0</v>
      </c>
      <c r="J857" s="5">
        <f>データ貼付!F855</f>
        <v>0</v>
      </c>
      <c r="K857" s="5">
        <f>データ貼付!G855</f>
        <v>0</v>
      </c>
      <c r="L857" s="5">
        <f>データ貼付!H855</f>
        <v>0</v>
      </c>
      <c r="M857" s="5">
        <f>データ貼付!I855</f>
        <v>0</v>
      </c>
      <c r="N857" s="5">
        <f>データ貼付!J855</f>
        <v>0</v>
      </c>
      <c r="O857" s="5">
        <f>データ貼付!K855</f>
        <v>0</v>
      </c>
    </row>
    <row r="858" spans="1:15" x14ac:dyDescent="0.15">
      <c r="A858" s="5">
        <v>855</v>
      </c>
      <c r="B858" s="5" t="str">
        <f t="shared" si="27"/>
        <v>142</v>
      </c>
      <c r="C858" s="5" t="str">
        <f>J858&amp;COUNTIF($J$4:J858,J858)</f>
        <v>0199</v>
      </c>
      <c r="D858" s="5" t="str">
        <f>データ貼付!D856&amp;データ貼付!E856</f>
        <v/>
      </c>
      <c r="E858" s="5">
        <f>データ貼付!G856+ROW()/1000000</f>
        <v>8.5800000000000004E-4</v>
      </c>
      <c r="F858" s="5">
        <f t="shared" si="28"/>
        <v>142</v>
      </c>
      <c r="G858" s="5">
        <f>データ貼付!A856</f>
        <v>0</v>
      </c>
      <c r="H858" s="5">
        <f>データ貼付!B856</f>
        <v>0</v>
      </c>
      <c r="I858" s="5">
        <f>データ貼付!C856</f>
        <v>0</v>
      </c>
      <c r="J858" s="5">
        <f>データ貼付!F856</f>
        <v>0</v>
      </c>
      <c r="K858" s="5">
        <f>データ貼付!G856</f>
        <v>0</v>
      </c>
      <c r="L858" s="5">
        <f>データ貼付!H856</f>
        <v>0</v>
      </c>
      <c r="M858" s="5">
        <f>データ貼付!I856</f>
        <v>0</v>
      </c>
      <c r="N858" s="5">
        <f>データ貼付!J856</f>
        <v>0</v>
      </c>
      <c r="O858" s="5">
        <f>データ貼付!K856</f>
        <v>0</v>
      </c>
    </row>
    <row r="859" spans="1:15" x14ac:dyDescent="0.15">
      <c r="A859" s="5">
        <v>856</v>
      </c>
      <c r="B859" s="5" t="str">
        <f t="shared" si="27"/>
        <v>141</v>
      </c>
      <c r="C859" s="5" t="str">
        <f>J859&amp;COUNTIF($J$4:J859,J859)</f>
        <v>0200</v>
      </c>
      <c r="D859" s="5" t="str">
        <f>データ貼付!D857&amp;データ貼付!E857</f>
        <v/>
      </c>
      <c r="E859" s="5">
        <f>データ貼付!G857+ROW()/1000000</f>
        <v>8.5899999999999995E-4</v>
      </c>
      <c r="F859" s="5">
        <f t="shared" si="28"/>
        <v>141</v>
      </c>
      <c r="G859" s="5">
        <f>データ貼付!A857</f>
        <v>0</v>
      </c>
      <c r="H859" s="5">
        <f>データ貼付!B857</f>
        <v>0</v>
      </c>
      <c r="I859" s="5">
        <f>データ貼付!C857</f>
        <v>0</v>
      </c>
      <c r="J859" s="5">
        <f>データ貼付!F857</f>
        <v>0</v>
      </c>
      <c r="K859" s="5">
        <f>データ貼付!G857</f>
        <v>0</v>
      </c>
      <c r="L859" s="5">
        <f>データ貼付!H857</f>
        <v>0</v>
      </c>
      <c r="M859" s="5">
        <f>データ貼付!I857</f>
        <v>0</v>
      </c>
      <c r="N859" s="5">
        <f>データ貼付!J857</f>
        <v>0</v>
      </c>
      <c r="O859" s="5">
        <f>データ貼付!K857</f>
        <v>0</v>
      </c>
    </row>
    <row r="860" spans="1:15" x14ac:dyDescent="0.15">
      <c r="A860" s="5">
        <v>857</v>
      </c>
      <c r="B860" s="5" t="str">
        <f t="shared" si="27"/>
        <v>140</v>
      </c>
      <c r="C860" s="5" t="str">
        <f>J860&amp;COUNTIF($J$4:J860,J860)</f>
        <v>0201</v>
      </c>
      <c r="D860" s="5" t="str">
        <f>データ貼付!D858&amp;データ貼付!E858</f>
        <v/>
      </c>
      <c r="E860" s="5">
        <f>データ貼付!G858+ROW()/1000000</f>
        <v>8.5999999999999998E-4</v>
      </c>
      <c r="F860" s="5">
        <f t="shared" si="28"/>
        <v>140</v>
      </c>
      <c r="G860" s="5">
        <f>データ貼付!A858</f>
        <v>0</v>
      </c>
      <c r="H860" s="5">
        <f>データ貼付!B858</f>
        <v>0</v>
      </c>
      <c r="I860" s="5">
        <f>データ貼付!C858</f>
        <v>0</v>
      </c>
      <c r="J860" s="5">
        <f>データ貼付!F858</f>
        <v>0</v>
      </c>
      <c r="K860" s="5">
        <f>データ貼付!G858</f>
        <v>0</v>
      </c>
      <c r="L860" s="5">
        <f>データ貼付!H858</f>
        <v>0</v>
      </c>
      <c r="M860" s="5">
        <f>データ貼付!I858</f>
        <v>0</v>
      </c>
      <c r="N860" s="5">
        <f>データ貼付!J858</f>
        <v>0</v>
      </c>
      <c r="O860" s="5">
        <f>データ貼付!K858</f>
        <v>0</v>
      </c>
    </row>
    <row r="861" spans="1:15" x14ac:dyDescent="0.15">
      <c r="A861" s="5">
        <v>858</v>
      </c>
      <c r="B861" s="5" t="str">
        <f t="shared" si="27"/>
        <v>139</v>
      </c>
      <c r="C861" s="5" t="str">
        <f>J861&amp;COUNTIF($J$4:J861,J861)</f>
        <v>0202</v>
      </c>
      <c r="D861" s="5" t="str">
        <f>データ貼付!D859&amp;データ貼付!E859</f>
        <v/>
      </c>
      <c r="E861" s="5">
        <f>データ貼付!G859+ROW()/1000000</f>
        <v>8.61E-4</v>
      </c>
      <c r="F861" s="5">
        <f t="shared" si="28"/>
        <v>139</v>
      </c>
      <c r="G861" s="5">
        <f>データ貼付!A859</f>
        <v>0</v>
      </c>
      <c r="H861" s="5">
        <f>データ貼付!B859</f>
        <v>0</v>
      </c>
      <c r="I861" s="5">
        <f>データ貼付!C859</f>
        <v>0</v>
      </c>
      <c r="J861" s="5">
        <f>データ貼付!F859</f>
        <v>0</v>
      </c>
      <c r="K861" s="5">
        <f>データ貼付!G859</f>
        <v>0</v>
      </c>
      <c r="L861" s="5">
        <f>データ貼付!H859</f>
        <v>0</v>
      </c>
      <c r="M861" s="5">
        <f>データ貼付!I859</f>
        <v>0</v>
      </c>
      <c r="N861" s="5">
        <f>データ貼付!J859</f>
        <v>0</v>
      </c>
      <c r="O861" s="5">
        <f>データ貼付!K859</f>
        <v>0</v>
      </c>
    </row>
    <row r="862" spans="1:15" x14ac:dyDescent="0.15">
      <c r="A862" s="5">
        <v>859</v>
      </c>
      <c r="B862" s="5" t="str">
        <f t="shared" si="27"/>
        <v>138</v>
      </c>
      <c r="C862" s="5" t="str">
        <f>J862&amp;COUNTIF($J$4:J862,J862)</f>
        <v>0203</v>
      </c>
      <c r="D862" s="5" t="str">
        <f>データ貼付!D860&amp;データ貼付!E860</f>
        <v/>
      </c>
      <c r="E862" s="5">
        <f>データ貼付!G860+ROW()/1000000</f>
        <v>8.6200000000000003E-4</v>
      </c>
      <c r="F862" s="5">
        <f t="shared" si="28"/>
        <v>138</v>
      </c>
      <c r="G862" s="5">
        <f>データ貼付!A860</f>
        <v>0</v>
      </c>
      <c r="H862" s="5">
        <f>データ貼付!B860</f>
        <v>0</v>
      </c>
      <c r="I862" s="5">
        <f>データ貼付!C860</f>
        <v>0</v>
      </c>
      <c r="J862" s="5">
        <f>データ貼付!F860</f>
        <v>0</v>
      </c>
      <c r="K862" s="5">
        <f>データ貼付!G860</f>
        <v>0</v>
      </c>
      <c r="L862" s="5">
        <f>データ貼付!H860</f>
        <v>0</v>
      </c>
      <c r="M862" s="5">
        <f>データ貼付!I860</f>
        <v>0</v>
      </c>
      <c r="N862" s="5">
        <f>データ貼付!J860</f>
        <v>0</v>
      </c>
      <c r="O862" s="5">
        <f>データ貼付!K860</f>
        <v>0</v>
      </c>
    </row>
    <row r="863" spans="1:15" x14ac:dyDescent="0.15">
      <c r="A863" s="5">
        <v>860</v>
      </c>
      <c r="B863" s="5" t="str">
        <f t="shared" si="27"/>
        <v>137</v>
      </c>
      <c r="C863" s="5" t="str">
        <f>J863&amp;COUNTIF($J$4:J863,J863)</f>
        <v>0204</v>
      </c>
      <c r="D863" s="5" t="str">
        <f>データ貼付!D861&amp;データ貼付!E861</f>
        <v/>
      </c>
      <c r="E863" s="5">
        <f>データ貼付!G861+ROW()/1000000</f>
        <v>8.6300000000000005E-4</v>
      </c>
      <c r="F863" s="5">
        <f t="shared" si="28"/>
        <v>137</v>
      </c>
      <c r="G863" s="5">
        <f>データ貼付!A861</f>
        <v>0</v>
      </c>
      <c r="H863" s="5">
        <f>データ貼付!B861</f>
        <v>0</v>
      </c>
      <c r="I863" s="5">
        <f>データ貼付!C861</f>
        <v>0</v>
      </c>
      <c r="J863" s="5">
        <f>データ貼付!F861</f>
        <v>0</v>
      </c>
      <c r="K863" s="5">
        <f>データ貼付!G861</f>
        <v>0</v>
      </c>
      <c r="L863" s="5">
        <f>データ貼付!H861</f>
        <v>0</v>
      </c>
      <c r="M863" s="5">
        <f>データ貼付!I861</f>
        <v>0</v>
      </c>
      <c r="N863" s="5">
        <f>データ貼付!J861</f>
        <v>0</v>
      </c>
      <c r="O863" s="5">
        <f>データ貼付!K861</f>
        <v>0</v>
      </c>
    </row>
    <row r="864" spans="1:15" x14ac:dyDescent="0.15">
      <c r="A864" s="5">
        <v>861</v>
      </c>
      <c r="B864" s="5" t="str">
        <f t="shared" si="27"/>
        <v>136</v>
      </c>
      <c r="C864" s="5" t="str">
        <f>J864&amp;COUNTIF($J$4:J864,J864)</f>
        <v>0205</v>
      </c>
      <c r="D864" s="5" t="str">
        <f>データ貼付!D862&amp;データ貼付!E862</f>
        <v/>
      </c>
      <c r="E864" s="5">
        <f>データ貼付!G862+ROW()/1000000</f>
        <v>8.6399999999999997E-4</v>
      </c>
      <c r="F864" s="5">
        <f t="shared" si="28"/>
        <v>136</v>
      </c>
      <c r="G864" s="5">
        <f>データ貼付!A862</f>
        <v>0</v>
      </c>
      <c r="H864" s="5">
        <f>データ貼付!B862</f>
        <v>0</v>
      </c>
      <c r="I864" s="5">
        <f>データ貼付!C862</f>
        <v>0</v>
      </c>
      <c r="J864" s="5">
        <f>データ貼付!F862</f>
        <v>0</v>
      </c>
      <c r="K864" s="5">
        <f>データ貼付!G862</f>
        <v>0</v>
      </c>
      <c r="L864" s="5">
        <f>データ貼付!H862</f>
        <v>0</v>
      </c>
      <c r="M864" s="5">
        <f>データ貼付!I862</f>
        <v>0</v>
      </c>
      <c r="N864" s="5">
        <f>データ貼付!J862</f>
        <v>0</v>
      </c>
      <c r="O864" s="5">
        <f>データ貼付!K862</f>
        <v>0</v>
      </c>
    </row>
    <row r="865" spans="1:15" x14ac:dyDescent="0.15">
      <c r="A865" s="5">
        <v>862</v>
      </c>
      <c r="B865" s="5" t="str">
        <f t="shared" si="27"/>
        <v>135</v>
      </c>
      <c r="C865" s="5" t="str">
        <f>J865&amp;COUNTIF($J$4:J865,J865)</f>
        <v>0206</v>
      </c>
      <c r="D865" s="5" t="str">
        <f>データ貼付!D863&amp;データ貼付!E863</f>
        <v/>
      </c>
      <c r="E865" s="5">
        <f>データ貼付!G863+ROW()/1000000</f>
        <v>8.6499999999999999E-4</v>
      </c>
      <c r="F865" s="5">
        <f t="shared" si="28"/>
        <v>135</v>
      </c>
      <c r="G865" s="5">
        <f>データ貼付!A863</f>
        <v>0</v>
      </c>
      <c r="H865" s="5">
        <f>データ貼付!B863</f>
        <v>0</v>
      </c>
      <c r="I865" s="5">
        <f>データ貼付!C863</f>
        <v>0</v>
      </c>
      <c r="J865" s="5">
        <f>データ貼付!F863</f>
        <v>0</v>
      </c>
      <c r="K865" s="5">
        <f>データ貼付!G863</f>
        <v>0</v>
      </c>
      <c r="L865" s="5">
        <f>データ貼付!H863</f>
        <v>0</v>
      </c>
      <c r="M865" s="5">
        <f>データ貼付!I863</f>
        <v>0</v>
      </c>
      <c r="N865" s="5">
        <f>データ貼付!J863</f>
        <v>0</v>
      </c>
      <c r="O865" s="5">
        <f>データ貼付!K863</f>
        <v>0</v>
      </c>
    </row>
    <row r="866" spans="1:15" x14ac:dyDescent="0.15">
      <c r="A866" s="5">
        <v>863</v>
      </c>
      <c r="B866" s="5" t="str">
        <f t="shared" si="27"/>
        <v>134</v>
      </c>
      <c r="C866" s="5" t="str">
        <f>J866&amp;COUNTIF($J$4:J866,J866)</f>
        <v>0207</v>
      </c>
      <c r="D866" s="5" t="str">
        <f>データ貼付!D864&amp;データ貼付!E864</f>
        <v/>
      </c>
      <c r="E866" s="5">
        <f>データ貼付!G864+ROW()/1000000</f>
        <v>8.6600000000000002E-4</v>
      </c>
      <c r="F866" s="5">
        <f t="shared" si="28"/>
        <v>134</v>
      </c>
      <c r="G866" s="5">
        <f>データ貼付!A864</f>
        <v>0</v>
      </c>
      <c r="H866" s="5">
        <f>データ貼付!B864</f>
        <v>0</v>
      </c>
      <c r="I866" s="5">
        <f>データ貼付!C864</f>
        <v>0</v>
      </c>
      <c r="J866" s="5">
        <f>データ貼付!F864</f>
        <v>0</v>
      </c>
      <c r="K866" s="5">
        <f>データ貼付!G864</f>
        <v>0</v>
      </c>
      <c r="L866" s="5">
        <f>データ貼付!H864</f>
        <v>0</v>
      </c>
      <c r="M866" s="5">
        <f>データ貼付!I864</f>
        <v>0</v>
      </c>
      <c r="N866" s="5">
        <f>データ貼付!J864</f>
        <v>0</v>
      </c>
      <c r="O866" s="5">
        <f>データ貼付!K864</f>
        <v>0</v>
      </c>
    </row>
    <row r="867" spans="1:15" x14ac:dyDescent="0.15">
      <c r="A867" s="5">
        <v>864</v>
      </c>
      <c r="B867" s="5" t="str">
        <f t="shared" si="27"/>
        <v>133</v>
      </c>
      <c r="C867" s="5" t="str">
        <f>J867&amp;COUNTIF($J$4:J867,J867)</f>
        <v>0208</v>
      </c>
      <c r="D867" s="5" t="str">
        <f>データ貼付!D865&amp;データ貼付!E865</f>
        <v/>
      </c>
      <c r="E867" s="5">
        <f>データ貼付!G865+ROW()/1000000</f>
        <v>8.6700000000000004E-4</v>
      </c>
      <c r="F867" s="5">
        <f t="shared" si="28"/>
        <v>133</v>
      </c>
      <c r="G867" s="5">
        <f>データ貼付!A865</f>
        <v>0</v>
      </c>
      <c r="H867" s="5">
        <f>データ貼付!B865</f>
        <v>0</v>
      </c>
      <c r="I867" s="5">
        <f>データ貼付!C865</f>
        <v>0</v>
      </c>
      <c r="J867" s="5">
        <f>データ貼付!F865</f>
        <v>0</v>
      </c>
      <c r="K867" s="5">
        <f>データ貼付!G865</f>
        <v>0</v>
      </c>
      <c r="L867" s="5">
        <f>データ貼付!H865</f>
        <v>0</v>
      </c>
      <c r="M867" s="5">
        <f>データ貼付!I865</f>
        <v>0</v>
      </c>
      <c r="N867" s="5">
        <f>データ貼付!J865</f>
        <v>0</v>
      </c>
      <c r="O867" s="5">
        <f>データ貼付!K865</f>
        <v>0</v>
      </c>
    </row>
    <row r="868" spans="1:15" x14ac:dyDescent="0.15">
      <c r="A868" s="5">
        <v>865</v>
      </c>
      <c r="B868" s="5" t="str">
        <f t="shared" si="27"/>
        <v>132</v>
      </c>
      <c r="C868" s="5" t="str">
        <f>J868&amp;COUNTIF($J$4:J868,J868)</f>
        <v>0209</v>
      </c>
      <c r="D868" s="5" t="str">
        <f>データ貼付!D866&amp;データ貼付!E866</f>
        <v/>
      </c>
      <c r="E868" s="5">
        <f>データ貼付!G866+ROW()/1000000</f>
        <v>8.6799999999999996E-4</v>
      </c>
      <c r="F868" s="5">
        <f t="shared" si="28"/>
        <v>132</v>
      </c>
      <c r="G868" s="5">
        <f>データ貼付!A866</f>
        <v>0</v>
      </c>
      <c r="H868" s="5">
        <f>データ貼付!B866</f>
        <v>0</v>
      </c>
      <c r="I868" s="5">
        <f>データ貼付!C866</f>
        <v>0</v>
      </c>
      <c r="J868" s="5">
        <f>データ貼付!F866</f>
        <v>0</v>
      </c>
      <c r="K868" s="5">
        <f>データ貼付!G866</f>
        <v>0</v>
      </c>
      <c r="L868" s="5">
        <f>データ貼付!H866</f>
        <v>0</v>
      </c>
      <c r="M868" s="5">
        <f>データ貼付!I866</f>
        <v>0</v>
      </c>
      <c r="N868" s="5">
        <f>データ貼付!J866</f>
        <v>0</v>
      </c>
      <c r="O868" s="5">
        <f>データ貼付!K866</f>
        <v>0</v>
      </c>
    </row>
    <row r="869" spans="1:15" x14ac:dyDescent="0.15">
      <c r="A869" s="5">
        <v>866</v>
      </c>
      <c r="B869" s="5" t="str">
        <f t="shared" si="27"/>
        <v>131</v>
      </c>
      <c r="C869" s="5" t="str">
        <f>J869&amp;COUNTIF($J$4:J869,J869)</f>
        <v>0210</v>
      </c>
      <c r="D869" s="5" t="str">
        <f>データ貼付!D867&amp;データ貼付!E867</f>
        <v/>
      </c>
      <c r="E869" s="5">
        <f>データ貼付!G867+ROW()/1000000</f>
        <v>8.6899999999999998E-4</v>
      </c>
      <c r="F869" s="5">
        <f t="shared" si="28"/>
        <v>131</v>
      </c>
      <c r="G869" s="5">
        <f>データ貼付!A867</f>
        <v>0</v>
      </c>
      <c r="H869" s="5">
        <f>データ貼付!B867</f>
        <v>0</v>
      </c>
      <c r="I869" s="5">
        <f>データ貼付!C867</f>
        <v>0</v>
      </c>
      <c r="J869" s="5">
        <f>データ貼付!F867</f>
        <v>0</v>
      </c>
      <c r="K869" s="5">
        <f>データ貼付!G867</f>
        <v>0</v>
      </c>
      <c r="L869" s="5">
        <f>データ貼付!H867</f>
        <v>0</v>
      </c>
      <c r="M869" s="5">
        <f>データ貼付!I867</f>
        <v>0</v>
      </c>
      <c r="N869" s="5">
        <f>データ貼付!J867</f>
        <v>0</v>
      </c>
      <c r="O869" s="5">
        <f>データ貼付!K867</f>
        <v>0</v>
      </c>
    </row>
    <row r="870" spans="1:15" x14ac:dyDescent="0.15">
      <c r="A870" s="5">
        <v>867</v>
      </c>
      <c r="B870" s="5" t="str">
        <f t="shared" si="27"/>
        <v>130</v>
      </c>
      <c r="C870" s="5" t="str">
        <f>J870&amp;COUNTIF($J$4:J870,J870)</f>
        <v>0211</v>
      </c>
      <c r="D870" s="5" t="str">
        <f>データ貼付!D868&amp;データ貼付!E868</f>
        <v/>
      </c>
      <c r="E870" s="5">
        <f>データ貼付!G868+ROW()/1000000</f>
        <v>8.7000000000000001E-4</v>
      </c>
      <c r="F870" s="5">
        <f t="shared" si="28"/>
        <v>130</v>
      </c>
      <c r="G870" s="5">
        <f>データ貼付!A868</f>
        <v>0</v>
      </c>
      <c r="H870" s="5">
        <f>データ貼付!B868</f>
        <v>0</v>
      </c>
      <c r="I870" s="5">
        <f>データ貼付!C868</f>
        <v>0</v>
      </c>
      <c r="J870" s="5">
        <f>データ貼付!F868</f>
        <v>0</v>
      </c>
      <c r="K870" s="5">
        <f>データ貼付!G868</f>
        <v>0</v>
      </c>
      <c r="L870" s="5">
        <f>データ貼付!H868</f>
        <v>0</v>
      </c>
      <c r="M870" s="5">
        <f>データ貼付!I868</f>
        <v>0</v>
      </c>
      <c r="N870" s="5">
        <f>データ貼付!J868</f>
        <v>0</v>
      </c>
      <c r="O870" s="5">
        <f>データ貼付!K868</f>
        <v>0</v>
      </c>
    </row>
    <row r="871" spans="1:15" x14ac:dyDescent="0.15">
      <c r="A871" s="5">
        <v>868</v>
      </c>
      <c r="B871" s="5" t="str">
        <f t="shared" si="27"/>
        <v>129</v>
      </c>
      <c r="C871" s="5" t="str">
        <f>J871&amp;COUNTIF($J$4:J871,J871)</f>
        <v>0212</v>
      </c>
      <c r="D871" s="5" t="str">
        <f>データ貼付!D869&amp;データ貼付!E869</f>
        <v/>
      </c>
      <c r="E871" s="5">
        <f>データ貼付!G869+ROW()/1000000</f>
        <v>8.7100000000000003E-4</v>
      </c>
      <c r="F871" s="5">
        <f t="shared" si="28"/>
        <v>129</v>
      </c>
      <c r="G871" s="5">
        <f>データ貼付!A869</f>
        <v>0</v>
      </c>
      <c r="H871" s="5">
        <f>データ貼付!B869</f>
        <v>0</v>
      </c>
      <c r="I871" s="5">
        <f>データ貼付!C869</f>
        <v>0</v>
      </c>
      <c r="J871" s="5">
        <f>データ貼付!F869</f>
        <v>0</v>
      </c>
      <c r="K871" s="5">
        <f>データ貼付!G869</f>
        <v>0</v>
      </c>
      <c r="L871" s="5">
        <f>データ貼付!H869</f>
        <v>0</v>
      </c>
      <c r="M871" s="5">
        <f>データ貼付!I869</f>
        <v>0</v>
      </c>
      <c r="N871" s="5">
        <f>データ貼付!J869</f>
        <v>0</v>
      </c>
      <c r="O871" s="5">
        <f>データ貼付!K869</f>
        <v>0</v>
      </c>
    </row>
    <row r="872" spans="1:15" x14ac:dyDescent="0.15">
      <c r="A872" s="5">
        <v>869</v>
      </c>
      <c r="B872" s="5" t="str">
        <f t="shared" si="27"/>
        <v>128</v>
      </c>
      <c r="C872" s="5" t="str">
        <f>J872&amp;COUNTIF($J$4:J872,J872)</f>
        <v>0213</v>
      </c>
      <c r="D872" s="5" t="str">
        <f>データ貼付!D870&amp;データ貼付!E870</f>
        <v/>
      </c>
      <c r="E872" s="5">
        <f>データ貼付!G870+ROW()/1000000</f>
        <v>8.7200000000000005E-4</v>
      </c>
      <c r="F872" s="5">
        <f t="shared" si="28"/>
        <v>128</v>
      </c>
      <c r="G872" s="5">
        <f>データ貼付!A870</f>
        <v>0</v>
      </c>
      <c r="H872" s="5">
        <f>データ貼付!B870</f>
        <v>0</v>
      </c>
      <c r="I872" s="5">
        <f>データ貼付!C870</f>
        <v>0</v>
      </c>
      <c r="J872" s="5">
        <f>データ貼付!F870</f>
        <v>0</v>
      </c>
      <c r="K872" s="5">
        <f>データ貼付!G870</f>
        <v>0</v>
      </c>
      <c r="L872" s="5">
        <f>データ貼付!H870</f>
        <v>0</v>
      </c>
      <c r="M872" s="5">
        <f>データ貼付!I870</f>
        <v>0</v>
      </c>
      <c r="N872" s="5">
        <f>データ貼付!J870</f>
        <v>0</v>
      </c>
      <c r="O872" s="5">
        <f>データ貼付!K870</f>
        <v>0</v>
      </c>
    </row>
    <row r="873" spans="1:15" x14ac:dyDescent="0.15">
      <c r="A873" s="5">
        <v>870</v>
      </c>
      <c r="B873" s="5" t="str">
        <f t="shared" si="27"/>
        <v>127</v>
      </c>
      <c r="C873" s="5" t="str">
        <f>J873&amp;COUNTIF($J$4:J873,J873)</f>
        <v>0214</v>
      </c>
      <c r="D873" s="5" t="str">
        <f>データ貼付!D871&amp;データ貼付!E871</f>
        <v/>
      </c>
      <c r="E873" s="5">
        <f>データ貼付!G871+ROW()/1000000</f>
        <v>8.7299999999999997E-4</v>
      </c>
      <c r="F873" s="5">
        <f t="shared" si="28"/>
        <v>127</v>
      </c>
      <c r="G873" s="5">
        <f>データ貼付!A871</f>
        <v>0</v>
      </c>
      <c r="H873" s="5">
        <f>データ貼付!B871</f>
        <v>0</v>
      </c>
      <c r="I873" s="5">
        <f>データ貼付!C871</f>
        <v>0</v>
      </c>
      <c r="J873" s="5">
        <f>データ貼付!F871</f>
        <v>0</v>
      </c>
      <c r="K873" s="5">
        <f>データ貼付!G871</f>
        <v>0</v>
      </c>
      <c r="L873" s="5">
        <f>データ貼付!H871</f>
        <v>0</v>
      </c>
      <c r="M873" s="5">
        <f>データ貼付!I871</f>
        <v>0</v>
      </c>
      <c r="N873" s="5">
        <f>データ貼付!J871</f>
        <v>0</v>
      </c>
      <c r="O873" s="5">
        <f>データ貼付!K871</f>
        <v>0</v>
      </c>
    </row>
    <row r="874" spans="1:15" x14ac:dyDescent="0.15">
      <c r="A874" s="5">
        <v>871</v>
      </c>
      <c r="B874" s="5" t="str">
        <f t="shared" si="27"/>
        <v>126</v>
      </c>
      <c r="C874" s="5" t="str">
        <f>J874&amp;COUNTIF($J$4:J874,J874)</f>
        <v>0215</v>
      </c>
      <c r="D874" s="5" t="str">
        <f>データ貼付!D872&amp;データ貼付!E872</f>
        <v/>
      </c>
      <c r="E874" s="5">
        <f>データ貼付!G872+ROW()/1000000</f>
        <v>8.7399999999999999E-4</v>
      </c>
      <c r="F874" s="5">
        <f t="shared" si="28"/>
        <v>126</v>
      </c>
      <c r="G874" s="5">
        <f>データ貼付!A872</f>
        <v>0</v>
      </c>
      <c r="H874" s="5">
        <f>データ貼付!B872</f>
        <v>0</v>
      </c>
      <c r="I874" s="5">
        <f>データ貼付!C872</f>
        <v>0</v>
      </c>
      <c r="J874" s="5">
        <f>データ貼付!F872</f>
        <v>0</v>
      </c>
      <c r="K874" s="5">
        <f>データ貼付!G872</f>
        <v>0</v>
      </c>
      <c r="L874" s="5">
        <f>データ貼付!H872</f>
        <v>0</v>
      </c>
      <c r="M874" s="5">
        <f>データ貼付!I872</f>
        <v>0</v>
      </c>
      <c r="N874" s="5">
        <f>データ貼付!J872</f>
        <v>0</v>
      </c>
      <c r="O874" s="5">
        <f>データ貼付!K872</f>
        <v>0</v>
      </c>
    </row>
    <row r="875" spans="1:15" x14ac:dyDescent="0.15">
      <c r="A875" s="5">
        <v>872</v>
      </c>
      <c r="B875" s="5" t="str">
        <f t="shared" si="27"/>
        <v>125</v>
      </c>
      <c r="C875" s="5" t="str">
        <f>J875&amp;COUNTIF($J$4:J875,J875)</f>
        <v>0216</v>
      </c>
      <c r="D875" s="5" t="str">
        <f>データ貼付!D873&amp;データ貼付!E873</f>
        <v/>
      </c>
      <c r="E875" s="5">
        <f>データ貼付!G873+ROW()/1000000</f>
        <v>8.7500000000000002E-4</v>
      </c>
      <c r="F875" s="5">
        <f t="shared" si="28"/>
        <v>125</v>
      </c>
      <c r="G875" s="5">
        <f>データ貼付!A873</f>
        <v>0</v>
      </c>
      <c r="H875" s="5">
        <f>データ貼付!B873</f>
        <v>0</v>
      </c>
      <c r="I875" s="5">
        <f>データ貼付!C873</f>
        <v>0</v>
      </c>
      <c r="J875" s="5">
        <f>データ貼付!F873</f>
        <v>0</v>
      </c>
      <c r="K875" s="5">
        <f>データ貼付!G873</f>
        <v>0</v>
      </c>
      <c r="L875" s="5">
        <f>データ貼付!H873</f>
        <v>0</v>
      </c>
      <c r="M875" s="5">
        <f>データ貼付!I873</f>
        <v>0</v>
      </c>
      <c r="N875" s="5">
        <f>データ貼付!J873</f>
        <v>0</v>
      </c>
      <c r="O875" s="5">
        <f>データ貼付!K873</f>
        <v>0</v>
      </c>
    </row>
    <row r="876" spans="1:15" x14ac:dyDescent="0.15">
      <c r="A876" s="5">
        <v>873</v>
      </c>
      <c r="B876" s="5" t="str">
        <f t="shared" si="27"/>
        <v>124</v>
      </c>
      <c r="C876" s="5" t="str">
        <f>J876&amp;COUNTIF($J$4:J876,J876)</f>
        <v>0217</v>
      </c>
      <c r="D876" s="5" t="str">
        <f>データ貼付!D874&amp;データ貼付!E874</f>
        <v/>
      </c>
      <c r="E876" s="5">
        <f>データ貼付!G874+ROW()/1000000</f>
        <v>8.7600000000000004E-4</v>
      </c>
      <c r="F876" s="5">
        <f t="shared" si="28"/>
        <v>124</v>
      </c>
      <c r="G876" s="5">
        <f>データ貼付!A874</f>
        <v>0</v>
      </c>
      <c r="H876" s="5">
        <f>データ貼付!B874</f>
        <v>0</v>
      </c>
      <c r="I876" s="5">
        <f>データ貼付!C874</f>
        <v>0</v>
      </c>
      <c r="J876" s="5">
        <f>データ貼付!F874</f>
        <v>0</v>
      </c>
      <c r="K876" s="5">
        <f>データ貼付!G874</f>
        <v>0</v>
      </c>
      <c r="L876" s="5">
        <f>データ貼付!H874</f>
        <v>0</v>
      </c>
      <c r="M876" s="5">
        <f>データ貼付!I874</f>
        <v>0</v>
      </c>
      <c r="N876" s="5">
        <f>データ貼付!J874</f>
        <v>0</v>
      </c>
      <c r="O876" s="5">
        <f>データ貼付!K874</f>
        <v>0</v>
      </c>
    </row>
    <row r="877" spans="1:15" x14ac:dyDescent="0.15">
      <c r="A877" s="5">
        <v>874</v>
      </c>
      <c r="B877" s="5" t="str">
        <f t="shared" si="27"/>
        <v>123</v>
      </c>
      <c r="C877" s="5" t="str">
        <f>J877&amp;COUNTIF($J$4:J877,J877)</f>
        <v>0218</v>
      </c>
      <c r="D877" s="5" t="str">
        <f>データ貼付!D875&amp;データ貼付!E875</f>
        <v/>
      </c>
      <c r="E877" s="5">
        <f>データ貼付!G875+ROW()/1000000</f>
        <v>8.7699999999999996E-4</v>
      </c>
      <c r="F877" s="5">
        <f t="shared" si="28"/>
        <v>123</v>
      </c>
      <c r="G877" s="5">
        <f>データ貼付!A875</f>
        <v>0</v>
      </c>
      <c r="H877" s="5">
        <f>データ貼付!B875</f>
        <v>0</v>
      </c>
      <c r="I877" s="5">
        <f>データ貼付!C875</f>
        <v>0</v>
      </c>
      <c r="J877" s="5">
        <f>データ貼付!F875</f>
        <v>0</v>
      </c>
      <c r="K877" s="5">
        <f>データ貼付!G875</f>
        <v>0</v>
      </c>
      <c r="L877" s="5">
        <f>データ貼付!H875</f>
        <v>0</v>
      </c>
      <c r="M877" s="5">
        <f>データ貼付!I875</f>
        <v>0</v>
      </c>
      <c r="N877" s="5">
        <f>データ貼付!J875</f>
        <v>0</v>
      </c>
      <c r="O877" s="5">
        <f>データ貼付!K875</f>
        <v>0</v>
      </c>
    </row>
    <row r="878" spans="1:15" x14ac:dyDescent="0.15">
      <c r="A878" s="5">
        <v>875</v>
      </c>
      <c r="B878" s="5" t="str">
        <f t="shared" si="27"/>
        <v>122</v>
      </c>
      <c r="C878" s="5" t="str">
        <f>J878&amp;COUNTIF($J$4:J878,J878)</f>
        <v>0219</v>
      </c>
      <c r="D878" s="5" t="str">
        <f>データ貼付!D876&amp;データ貼付!E876</f>
        <v/>
      </c>
      <c r="E878" s="5">
        <f>データ貼付!G876+ROW()/1000000</f>
        <v>8.7799999999999998E-4</v>
      </c>
      <c r="F878" s="5">
        <f t="shared" si="28"/>
        <v>122</v>
      </c>
      <c r="G878" s="5">
        <f>データ貼付!A876</f>
        <v>0</v>
      </c>
      <c r="H878" s="5">
        <f>データ貼付!B876</f>
        <v>0</v>
      </c>
      <c r="I878" s="5">
        <f>データ貼付!C876</f>
        <v>0</v>
      </c>
      <c r="J878" s="5">
        <f>データ貼付!F876</f>
        <v>0</v>
      </c>
      <c r="K878" s="5">
        <f>データ貼付!G876</f>
        <v>0</v>
      </c>
      <c r="L878" s="5">
        <f>データ貼付!H876</f>
        <v>0</v>
      </c>
      <c r="M878" s="5">
        <f>データ貼付!I876</f>
        <v>0</v>
      </c>
      <c r="N878" s="5">
        <f>データ貼付!J876</f>
        <v>0</v>
      </c>
      <c r="O878" s="5">
        <f>データ貼付!K876</f>
        <v>0</v>
      </c>
    </row>
    <row r="879" spans="1:15" x14ac:dyDescent="0.15">
      <c r="A879" s="5">
        <v>876</v>
      </c>
      <c r="B879" s="5" t="str">
        <f t="shared" si="27"/>
        <v>121</v>
      </c>
      <c r="C879" s="5" t="str">
        <f>J879&amp;COUNTIF($J$4:J879,J879)</f>
        <v>0220</v>
      </c>
      <c r="D879" s="5" t="str">
        <f>データ貼付!D877&amp;データ貼付!E877</f>
        <v/>
      </c>
      <c r="E879" s="5">
        <f>データ貼付!G877+ROW()/1000000</f>
        <v>8.7900000000000001E-4</v>
      </c>
      <c r="F879" s="5">
        <f t="shared" si="28"/>
        <v>121</v>
      </c>
      <c r="G879" s="5">
        <f>データ貼付!A877</f>
        <v>0</v>
      </c>
      <c r="H879" s="5">
        <f>データ貼付!B877</f>
        <v>0</v>
      </c>
      <c r="I879" s="5">
        <f>データ貼付!C877</f>
        <v>0</v>
      </c>
      <c r="J879" s="5">
        <f>データ貼付!F877</f>
        <v>0</v>
      </c>
      <c r="K879" s="5">
        <f>データ貼付!G877</f>
        <v>0</v>
      </c>
      <c r="L879" s="5">
        <f>データ貼付!H877</f>
        <v>0</v>
      </c>
      <c r="M879" s="5">
        <f>データ貼付!I877</f>
        <v>0</v>
      </c>
      <c r="N879" s="5">
        <f>データ貼付!J877</f>
        <v>0</v>
      </c>
      <c r="O879" s="5">
        <f>データ貼付!K877</f>
        <v>0</v>
      </c>
    </row>
    <row r="880" spans="1:15" x14ac:dyDescent="0.15">
      <c r="A880" s="5">
        <v>877</v>
      </c>
      <c r="B880" s="5" t="str">
        <f t="shared" si="27"/>
        <v>120</v>
      </c>
      <c r="C880" s="5" t="str">
        <f>J880&amp;COUNTIF($J$4:J880,J880)</f>
        <v>0221</v>
      </c>
      <c r="D880" s="5" t="str">
        <f>データ貼付!D878&amp;データ貼付!E878</f>
        <v/>
      </c>
      <c r="E880" s="5">
        <f>データ貼付!G878+ROW()/1000000</f>
        <v>8.8000000000000003E-4</v>
      </c>
      <c r="F880" s="5">
        <f t="shared" si="28"/>
        <v>120</v>
      </c>
      <c r="G880" s="5">
        <f>データ貼付!A878</f>
        <v>0</v>
      </c>
      <c r="H880" s="5">
        <f>データ貼付!B878</f>
        <v>0</v>
      </c>
      <c r="I880" s="5">
        <f>データ貼付!C878</f>
        <v>0</v>
      </c>
      <c r="J880" s="5">
        <f>データ貼付!F878</f>
        <v>0</v>
      </c>
      <c r="K880" s="5">
        <f>データ貼付!G878</f>
        <v>0</v>
      </c>
      <c r="L880" s="5">
        <f>データ貼付!H878</f>
        <v>0</v>
      </c>
      <c r="M880" s="5">
        <f>データ貼付!I878</f>
        <v>0</v>
      </c>
      <c r="N880" s="5">
        <f>データ貼付!J878</f>
        <v>0</v>
      </c>
      <c r="O880" s="5">
        <f>データ貼付!K878</f>
        <v>0</v>
      </c>
    </row>
    <row r="881" spans="1:15" x14ac:dyDescent="0.15">
      <c r="A881" s="5">
        <v>878</v>
      </c>
      <c r="B881" s="5" t="str">
        <f t="shared" si="27"/>
        <v>119</v>
      </c>
      <c r="C881" s="5" t="str">
        <f>J881&amp;COUNTIF($J$4:J881,J881)</f>
        <v>0222</v>
      </c>
      <c r="D881" s="5" t="str">
        <f>データ貼付!D879&amp;データ貼付!E879</f>
        <v/>
      </c>
      <c r="E881" s="5">
        <f>データ貼付!G879+ROW()/1000000</f>
        <v>8.8099999999999995E-4</v>
      </c>
      <c r="F881" s="5">
        <f t="shared" si="28"/>
        <v>119</v>
      </c>
      <c r="G881" s="5">
        <f>データ貼付!A879</f>
        <v>0</v>
      </c>
      <c r="H881" s="5">
        <f>データ貼付!B879</f>
        <v>0</v>
      </c>
      <c r="I881" s="5">
        <f>データ貼付!C879</f>
        <v>0</v>
      </c>
      <c r="J881" s="5">
        <f>データ貼付!F879</f>
        <v>0</v>
      </c>
      <c r="K881" s="5">
        <f>データ貼付!G879</f>
        <v>0</v>
      </c>
      <c r="L881" s="5">
        <f>データ貼付!H879</f>
        <v>0</v>
      </c>
      <c r="M881" s="5">
        <f>データ貼付!I879</f>
        <v>0</v>
      </c>
      <c r="N881" s="5">
        <f>データ貼付!J879</f>
        <v>0</v>
      </c>
      <c r="O881" s="5">
        <f>データ貼付!K879</f>
        <v>0</v>
      </c>
    </row>
    <row r="882" spans="1:15" x14ac:dyDescent="0.15">
      <c r="A882" s="5">
        <v>879</v>
      </c>
      <c r="B882" s="5" t="str">
        <f t="shared" si="27"/>
        <v>118</v>
      </c>
      <c r="C882" s="5" t="str">
        <f>J882&amp;COUNTIF($J$4:J882,J882)</f>
        <v>0223</v>
      </c>
      <c r="D882" s="5" t="str">
        <f>データ貼付!D880&amp;データ貼付!E880</f>
        <v/>
      </c>
      <c r="E882" s="5">
        <f>データ貼付!G880+ROW()/1000000</f>
        <v>8.8199999999999997E-4</v>
      </c>
      <c r="F882" s="5">
        <f t="shared" si="28"/>
        <v>118</v>
      </c>
      <c r="G882" s="5">
        <f>データ貼付!A880</f>
        <v>0</v>
      </c>
      <c r="H882" s="5">
        <f>データ貼付!B880</f>
        <v>0</v>
      </c>
      <c r="I882" s="5">
        <f>データ貼付!C880</f>
        <v>0</v>
      </c>
      <c r="J882" s="5">
        <f>データ貼付!F880</f>
        <v>0</v>
      </c>
      <c r="K882" s="5">
        <f>データ貼付!G880</f>
        <v>0</v>
      </c>
      <c r="L882" s="5">
        <f>データ貼付!H880</f>
        <v>0</v>
      </c>
      <c r="M882" s="5">
        <f>データ貼付!I880</f>
        <v>0</v>
      </c>
      <c r="N882" s="5">
        <f>データ貼付!J880</f>
        <v>0</v>
      </c>
      <c r="O882" s="5">
        <f>データ貼付!K880</f>
        <v>0</v>
      </c>
    </row>
    <row r="883" spans="1:15" x14ac:dyDescent="0.15">
      <c r="A883" s="5">
        <v>880</v>
      </c>
      <c r="B883" s="5" t="str">
        <f t="shared" si="27"/>
        <v>117</v>
      </c>
      <c r="C883" s="5" t="str">
        <f>J883&amp;COUNTIF($J$4:J883,J883)</f>
        <v>0224</v>
      </c>
      <c r="D883" s="5" t="str">
        <f>データ貼付!D881&amp;データ貼付!E881</f>
        <v/>
      </c>
      <c r="E883" s="5">
        <f>データ貼付!G881+ROW()/1000000</f>
        <v>8.83E-4</v>
      </c>
      <c r="F883" s="5">
        <f t="shared" si="28"/>
        <v>117</v>
      </c>
      <c r="G883" s="5">
        <f>データ貼付!A881</f>
        <v>0</v>
      </c>
      <c r="H883" s="5">
        <f>データ貼付!B881</f>
        <v>0</v>
      </c>
      <c r="I883" s="5">
        <f>データ貼付!C881</f>
        <v>0</v>
      </c>
      <c r="J883" s="5">
        <f>データ貼付!F881</f>
        <v>0</v>
      </c>
      <c r="K883" s="5">
        <f>データ貼付!G881</f>
        <v>0</v>
      </c>
      <c r="L883" s="5">
        <f>データ貼付!H881</f>
        <v>0</v>
      </c>
      <c r="M883" s="5">
        <f>データ貼付!I881</f>
        <v>0</v>
      </c>
      <c r="N883" s="5">
        <f>データ貼付!J881</f>
        <v>0</v>
      </c>
      <c r="O883" s="5">
        <f>データ貼付!K881</f>
        <v>0</v>
      </c>
    </row>
    <row r="884" spans="1:15" x14ac:dyDescent="0.15">
      <c r="A884" s="5">
        <v>881</v>
      </c>
      <c r="B884" s="5" t="str">
        <f t="shared" si="27"/>
        <v>116</v>
      </c>
      <c r="C884" s="5" t="str">
        <f>J884&amp;COUNTIF($J$4:J884,J884)</f>
        <v>0225</v>
      </c>
      <c r="D884" s="5" t="str">
        <f>データ貼付!D882&amp;データ貼付!E882</f>
        <v/>
      </c>
      <c r="E884" s="5">
        <f>データ貼付!G882+ROW()/1000000</f>
        <v>8.8400000000000002E-4</v>
      </c>
      <c r="F884" s="5">
        <f t="shared" si="28"/>
        <v>116</v>
      </c>
      <c r="G884" s="5">
        <f>データ貼付!A882</f>
        <v>0</v>
      </c>
      <c r="H884" s="5">
        <f>データ貼付!B882</f>
        <v>0</v>
      </c>
      <c r="I884" s="5">
        <f>データ貼付!C882</f>
        <v>0</v>
      </c>
      <c r="J884" s="5">
        <f>データ貼付!F882</f>
        <v>0</v>
      </c>
      <c r="K884" s="5">
        <f>データ貼付!G882</f>
        <v>0</v>
      </c>
      <c r="L884" s="5">
        <f>データ貼付!H882</f>
        <v>0</v>
      </c>
      <c r="M884" s="5">
        <f>データ貼付!I882</f>
        <v>0</v>
      </c>
      <c r="N884" s="5">
        <f>データ貼付!J882</f>
        <v>0</v>
      </c>
      <c r="O884" s="5">
        <f>データ貼付!K882</f>
        <v>0</v>
      </c>
    </row>
    <row r="885" spans="1:15" x14ac:dyDescent="0.15">
      <c r="A885" s="5">
        <v>882</v>
      </c>
      <c r="B885" s="5" t="str">
        <f t="shared" si="27"/>
        <v>115</v>
      </c>
      <c r="C885" s="5" t="str">
        <f>J885&amp;COUNTIF($J$4:J885,J885)</f>
        <v>0226</v>
      </c>
      <c r="D885" s="5" t="str">
        <f>データ貼付!D883&amp;データ貼付!E883</f>
        <v/>
      </c>
      <c r="E885" s="5">
        <f>データ貼付!G883+ROW()/1000000</f>
        <v>8.8500000000000004E-4</v>
      </c>
      <c r="F885" s="5">
        <f t="shared" si="28"/>
        <v>115</v>
      </c>
      <c r="G885" s="5">
        <f>データ貼付!A883</f>
        <v>0</v>
      </c>
      <c r="H885" s="5">
        <f>データ貼付!B883</f>
        <v>0</v>
      </c>
      <c r="I885" s="5">
        <f>データ貼付!C883</f>
        <v>0</v>
      </c>
      <c r="J885" s="5">
        <f>データ貼付!F883</f>
        <v>0</v>
      </c>
      <c r="K885" s="5">
        <f>データ貼付!G883</f>
        <v>0</v>
      </c>
      <c r="L885" s="5">
        <f>データ貼付!H883</f>
        <v>0</v>
      </c>
      <c r="M885" s="5">
        <f>データ貼付!I883</f>
        <v>0</v>
      </c>
      <c r="N885" s="5">
        <f>データ貼付!J883</f>
        <v>0</v>
      </c>
      <c r="O885" s="5">
        <f>データ貼付!K883</f>
        <v>0</v>
      </c>
    </row>
    <row r="886" spans="1:15" x14ac:dyDescent="0.15">
      <c r="A886" s="5">
        <v>883</v>
      </c>
      <c r="B886" s="5" t="str">
        <f t="shared" si="27"/>
        <v>114</v>
      </c>
      <c r="C886" s="5" t="str">
        <f>J886&amp;COUNTIF($J$4:J886,J886)</f>
        <v>0227</v>
      </c>
      <c r="D886" s="5" t="str">
        <f>データ貼付!D884&amp;データ貼付!E884</f>
        <v/>
      </c>
      <c r="E886" s="5">
        <f>データ貼付!G884+ROW()/1000000</f>
        <v>8.8599999999999996E-4</v>
      </c>
      <c r="F886" s="5">
        <f t="shared" si="28"/>
        <v>114</v>
      </c>
      <c r="G886" s="5">
        <f>データ貼付!A884</f>
        <v>0</v>
      </c>
      <c r="H886" s="5">
        <f>データ貼付!B884</f>
        <v>0</v>
      </c>
      <c r="I886" s="5">
        <f>データ貼付!C884</f>
        <v>0</v>
      </c>
      <c r="J886" s="5">
        <f>データ貼付!F884</f>
        <v>0</v>
      </c>
      <c r="K886" s="5">
        <f>データ貼付!G884</f>
        <v>0</v>
      </c>
      <c r="L886" s="5">
        <f>データ貼付!H884</f>
        <v>0</v>
      </c>
      <c r="M886" s="5">
        <f>データ貼付!I884</f>
        <v>0</v>
      </c>
      <c r="N886" s="5">
        <f>データ貼付!J884</f>
        <v>0</v>
      </c>
      <c r="O886" s="5">
        <f>データ貼付!K884</f>
        <v>0</v>
      </c>
    </row>
    <row r="887" spans="1:15" x14ac:dyDescent="0.15">
      <c r="A887" s="5">
        <v>884</v>
      </c>
      <c r="B887" s="5" t="str">
        <f t="shared" si="27"/>
        <v>113</v>
      </c>
      <c r="C887" s="5" t="str">
        <f>J887&amp;COUNTIF($J$4:J887,J887)</f>
        <v>0228</v>
      </c>
      <c r="D887" s="5" t="str">
        <f>データ貼付!D885&amp;データ貼付!E885</f>
        <v/>
      </c>
      <c r="E887" s="5">
        <f>データ貼付!G885+ROW()/1000000</f>
        <v>8.8699999999999998E-4</v>
      </c>
      <c r="F887" s="5">
        <f t="shared" si="28"/>
        <v>113</v>
      </c>
      <c r="G887" s="5">
        <f>データ貼付!A885</f>
        <v>0</v>
      </c>
      <c r="H887" s="5">
        <f>データ貼付!B885</f>
        <v>0</v>
      </c>
      <c r="I887" s="5">
        <f>データ貼付!C885</f>
        <v>0</v>
      </c>
      <c r="J887" s="5">
        <f>データ貼付!F885</f>
        <v>0</v>
      </c>
      <c r="K887" s="5">
        <f>データ貼付!G885</f>
        <v>0</v>
      </c>
      <c r="L887" s="5">
        <f>データ貼付!H885</f>
        <v>0</v>
      </c>
      <c r="M887" s="5">
        <f>データ貼付!I885</f>
        <v>0</v>
      </c>
      <c r="N887" s="5">
        <f>データ貼付!J885</f>
        <v>0</v>
      </c>
      <c r="O887" s="5">
        <f>データ貼付!K885</f>
        <v>0</v>
      </c>
    </row>
    <row r="888" spans="1:15" x14ac:dyDescent="0.15">
      <c r="A888" s="5">
        <v>885</v>
      </c>
      <c r="B888" s="5" t="str">
        <f t="shared" si="27"/>
        <v>112</v>
      </c>
      <c r="C888" s="5" t="str">
        <f>J888&amp;COUNTIF($J$4:J888,J888)</f>
        <v>0229</v>
      </c>
      <c r="D888" s="5" t="str">
        <f>データ貼付!D886&amp;データ貼付!E886</f>
        <v/>
      </c>
      <c r="E888" s="5">
        <f>データ貼付!G886+ROW()/1000000</f>
        <v>8.8800000000000001E-4</v>
      </c>
      <c r="F888" s="5">
        <f t="shared" si="28"/>
        <v>112</v>
      </c>
      <c r="G888" s="5">
        <f>データ貼付!A886</f>
        <v>0</v>
      </c>
      <c r="H888" s="5">
        <f>データ貼付!B886</f>
        <v>0</v>
      </c>
      <c r="I888" s="5">
        <f>データ貼付!C886</f>
        <v>0</v>
      </c>
      <c r="J888" s="5">
        <f>データ貼付!F886</f>
        <v>0</v>
      </c>
      <c r="K888" s="5">
        <f>データ貼付!G886</f>
        <v>0</v>
      </c>
      <c r="L888" s="5">
        <f>データ貼付!H886</f>
        <v>0</v>
      </c>
      <c r="M888" s="5">
        <f>データ貼付!I886</f>
        <v>0</v>
      </c>
      <c r="N888" s="5">
        <f>データ貼付!J886</f>
        <v>0</v>
      </c>
      <c r="O888" s="5">
        <f>データ貼付!K886</f>
        <v>0</v>
      </c>
    </row>
    <row r="889" spans="1:15" x14ac:dyDescent="0.15">
      <c r="A889" s="5">
        <v>886</v>
      </c>
      <c r="B889" s="5" t="str">
        <f t="shared" si="27"/>
        <v>111</v>
      </c>
      <c r="C889" s="5" t="str">
        <f>J889&amp;COUNTIF($J$4:J889,J889)</f>
        <v>0230</v>
      </c>
      <c r="D889" s="5" t="str">
        <f>データ貼付!D887&amp;データ貼付!E887</f>
        <v/>
      </c>
      <c r="E889" s="5">
        <f>データ貼付!G887+ROW()/1000000</f>
        <v>8.8900000000000003E-4</v>
      </c>
      <c r="F889" s="5">
        <f t="shared" si="28"/>
        <v>111</v>
      </c>
      <c r="G889" s="5">
        <f>データ貼付!A887</f>
        <v>0</v>
      </c>
      <c r="H889" s="5">
        <f>データ貼付!B887</f>
        <v>0</v>
      </c>
      <c r="I889" s="5">
        <f>データ貼付!C887</f>
        <v>0</v>
      </c>
      <c r="J889" s="5">
        <f>データ貼付!F887</f>
        <v>0</v>
      </c>
      <c r="K889" s="5">
        <f>データ貼付!G887</f>
        <v>0</v>
      </c>
      <c r="L889" s="5">
        <f>データ貼付!H887</f>
        <v>0</v>
      </c>
      <c r="M889" s="5">
        <f>データ貼付!I887</f>
        <v>0</v>
      </c>
      <c r="N889" s="5">
        <f>データ貼付!J887</f>
        <v>0</v>
      </c>
      <c r="O889" s="5">
        <f>データ貼付!K887</f>
        <v>0</v>
      </c>
    </row>
    <row r="890" spans="1:15" x14ac:dyDescent="0.15">
      <c r="A890" s="5">
        <v>887</v>
      </c>
      <c r="B890" s="5" t="str">
        <f t="shared" si="27"/>
        <v>110</v>
      </c>
      <c r="C890" s="5" t="str">
        <f>J890&amp;COUNTIF($J$4:J890,J890)</f>
        <v>0231</v>
      </c>
      <c r="D890" s="5" t="str">
        <f>データ貼付!D888&amp;データ貼付!E888</f>
        <v/>
      </c>
      <c r="E890" s="5">
        <f>データ貼付!G888+ROW()/1000000</f>
        <v>8.8999999999999995E-4</v>
      </c>
      <c r="F890" s="5">
        <f t="shared" si="28"/>
        <v>110</v>
      </c>
      <c r="G890" s="5">
        <f>データ貼付!A888</f>
        <v>0</v>
      </c>
      <c r="H890" s="5">
        <f>データ貼付!B888</f>
        <v>0</v>
      </c>
      <c r="I890" s="5">
        <f>データ貼付!C888</f>
        <v>0</v>
      </c>
      <c r="J890" s="5">
        <f>データ貼付!F888</f>
        <v>0</v>
      </c>
      <c r="K890" s="5">
        <f>データ貼付!G888</f>
        <v>0</v>
      </c>
      <c r="L890" s="5">
        <f>データ貼付!H888</f>
        <v>0</v>
      </c>
      <c r="M890" s="5">
        <f>データ貼付!I888</f>
        <v>0</v>
      </c>
      <c r="N890" s="5">
        <f>データ貼付!J888</f>
        <v>0</v>
      </c>
      <c r="O890" s="5">
        <f>データ貼付!K888</f>
        <v>0</v>
      </c>
    </row>
    <row r="891" spans="1:15" x14ac:dyDescent="0.15">
      <c r="A891" s="5">
        <v>888</v>
      </c>
      <c r="B891" s="5" t="str">
        <f t="shared" si="27"/>
        <v>109</v>
      </c>
      <c r="C891" s="5" t="str">
        <f>J891&amp;COUNTIF($J$4:J891,J891)</f>
        <v>0232</v>
      </c>
      <c r="D891" s="5" t="str">
        <f>データ貼付!D889&amp;データ貼付!E889</f>
        <v/>
      </c>
      <c r="E891" s="5">
        <f>データ貼付!G889+ROW()/1000000</f>
        <v>8.9099999999999997E-4</v>
      </c>
      <c r="F891" s="5">
        <f t="shared" si="28"/>
        <v>109</v>
      </c>
      <c r="G891" s="5">
        <f>データ貼付!A889</f>
        <v>0</v>
      </c>
      <c r="H891" s="5">
        <f>データ貼付!B889</f>
        <v>0</v>
      </c>
      <c r="I891" s="5">
        <f>データ貼付!C889</f>
        <v>0</v>
      </c>
      <c r="J891" s="5">
        <f>データ貼付!F889</f>
        <v>0</v>
      </c>
      <c r="K891" s="5">
        <f>データ貼付!G889</f>
        <v>0</v>
      </c>
      <c r="L891" s="5">
        <f>データ貼付!H889</f>
        <v>0</v>
      </c>
      <c r="M891" s="5">
        <f>データ貼付!I889</f>
        <v>0</v>
      </c>
      <c r="N891" s="5">
        <f>データ貼付!J889</f>
        <v>0</v>
      </c>
      <c r="O891" s="5">
        <f>データ貼付!K889</f>
        <v>0</v>
      </c>
    </row>
    <row r="892" spans="1:15" x14ac:dyDescent="0.15">
      <c r="A892" s="5">
        <v>889</v>
      </c>
      <c r="B892" s="5" t="str">
        <f t="shared" si="27"/>
        <v>108</v>
      </c>
      <c r="C892" s="5" t="str">
        <f>J892&amp;COUNTIF($J$4:J892,J892)</f>
        <v>0233</v>
      </c>
      <c r="D892" s="5" t="str">
        <f>データ貼付!D890&amp;データ貼付!E890</f>
        <v/>
      </c>
      <c r="E892" s="5">
        <f>データ貼付!G890+ROW()/1000000</f>
        <v>8.92E-4</v>
      </c>
      <c r="F892" s="5">
        <f t="shared" si="28"/>
        <v>108</v>
      </c>
      <c r="G892" s="5">
        <f>データ貼付!A890</f>
        <v>0</v>
      </c>
      <c r="H892" s="5">
        <f>データ貼付!B890</f>
        <v>0</v>
      </c>
      <c r="I892" s="5">
        <f>データ貼付!C890</f>
        <v>0</v>
      </c>
      <c r="J892" s="5">
        <f>データ貼付!F890</f>
        <v>0</v>
      </c>
      <c r="K892" s="5">
        <f>データ貼付!G890</f>
        <v>0</v>
      </c>
      <c r="L892" s="5">
        <f>データ貼付!H890</f>
        <v>0</v>
      </c>
      <c r="M892" s="5">
        <f>データ貼付!I890</f>
        <v>0</v>
      </c>
      <c r="N892" s="5">
        <f>データ貼付!J890</f>
        <v>0</v>
      </c>
      <c r="O892" s="5">
        <f>データ貼付!K890</f>
        <v>0</v>
      </c>
    </row>
    <row r="893" spans="1:15" x14ac:dyDescent="0.15">
      <c r="A893" s="5">
        <v>890</v>
      </c>
      <c r="B893" s="5" t="str">
        <f t="shared" si="27"/>
        <v>107</v>
      </c>
      <c r="C893" s="5" t="str">
        <f>J893&amp;COUNTIF($J$4:J893,J893)</f>
        <v>0234</v>
      </c>
      <c r="D893" s="5" t="str">
        <f>データ貼付!D891&amp;データ貼付!E891</f>
        <v/>
      </c>
      <c r="E893" s="5">
        <f>データ貼付!G891+ROW()/1000000</f>
        <v>8.9300000000000002E-4</v>
      </c>
      <c r="F893" s="5">
        <f t="shared" si="28"/>
        <v>107</v>
      </c>
      <c r="G893" s="5">
        <f>データ貼付!A891</f>
        <v>0</v>
      </c>
      <c r="H893" s="5">
        <f>データ貼付!B891</f>
        <v>0</v>
      </c>
      <c r="I893" s="5">
        <f>データ貼付!C891</f>
        <v>0</v>
      </c>
      <c r="J893" s="5">
        <f>データ貼付!F891</f>
        <v>0</v>
      </c>
      <c r="K893" s="5">
        <f>データ貼付!G891</f>
        <v>0</v>
      </c>
      <c r="L893" s="5">
        <f>データ貼付!H891</f>
        <v>0</v>
      </c>
      <c r="M893" s="5">
        <f>データ貼付!I891</f>
        <v>0</v>
      </c>
      <c r="N893" s="5">
        <f>データ貼付!J891</f>
        <v>0</v>
      </c>
      <c r="O893" s="5">
        <f>データ貼付!K891</f>
        <v>0</v>
      </c>
    </row>
    <row r="894" spans="1:15" x14ac:dyDescent="0.15">
      <c r="A894" s="5">
        <v>891</v>
      </c>
      <c r="B894" s="5" t="str">
        <f t="shared" si="27"/>
        <v>106</v>
      </c>
      <c r="C894" s="5" t="str">
        <f>J894&amp;COUNTIF($J$4:J894,J894)</f>
        <v>0235</v>
      </c>
      <c r="D894" s="5" t="str">
        <f>データ貼付!D892&amp;データ貼付!E892</f>
        <v/>
      </c>
      <c r="E894" s="5">
        <f>データ貼付!G892+ROW()/1000000</f>
        <v>8.9400000000000005E-4</v>
      </c>
      <c r="F894" s="5">
        <f t="shared" si="28"/>
        <v>106</v>
      </c>
      <c r="G894" s="5">
        <f>データ貼付!A892</f>
        <v>0</v>
      </c>
      <c r="H894" s="5">
        <f>データ貼付!B892</f>
        <v>0</v>
      </c>
      <c r="I894" s="5">
        <f>データ貼付!C892</f>
        <v>0</v>
      </c>
      <c r="J894" s="5">
        <f>データ貼付!F892</f>
        <v>0</v>
      </c>
      <c r="K894" s="5">
        <f>データ貼付!G892</f>
        <v>0</v>
      </c>
      <c r="L894" s="5">
        <f>データ貼付!H892</f>
        <v>0</v>
      </c>
      <c r="M894" s="5">
        <f>データ貼付!I892</f>
        <v>0</v>
      </c>
      <c r="N894" s="5">
        <f>データ貼付!J892</f>
        <v>0</v>
      </c>
      <c r="O894" s="5">
        <f>データ貼付!K892</f>
        <v>0</v>
      </c>
    </row>
    <row r="895" spans="1:15" x14ac:dyDescent="0.15">
      <c r="A895" s="5">
        <v>892</v>
      </c>
      <c r="B895" s="5" t="str">
        <f t="shared" si="27"/>
        <v>105</v>
      </c>
      <c r="C895" s="5" t="str">
        <f>J895&amp;COUNTIF($J$4:J895,J895)</f>
        <v>0236</v>
      </c>
      <c r="D895" s="5" t="str">
        <f>データ貼付!D893&amp;データ貼付!E893</f>
        <v/>
      </c>
      <c r="E895" s="5">
        <f>データ貼付!G893+ROW()/1000000</f>
        <v>8.9499999999999996E-4</v>
      </c>
      <c r="F895" s="5">
        <f t="shared" si="28"/>
        <v>105</v>
      </c>
      <c r="G895" s="5">
        <f>データ貼付!A893</f>
        <v>0</v>
      </c>
      <c r="H895" s="5">
        <f>データ貼付!B893</f>
        <v>0</v>
      </c>
      <c r="I895" s="5">
        <f>データ貼付!C893</f>
        <v>0</v>
      </c>
      <c r="J895" s="5">
        <f>データ貼付!F893</f>
        <v>0</v>
      </c>
      <c r="K895" s="5">
        <f>データ貼付!G893</f>
        <v>0</v>
      </c>
      <c r="L895" s="5">
        <f>データ貼付!H893</f>
        <v>0</v>
      </c>
      <c r="M895" s="5">
        <f>データ貼付!I893</f>
        <v>0</v>
      </c>
      <c r="N895" s="5">
        <f>データ貼付!J893</f>
        <v>0</v>
      </c>
      <c r="O895" s="5">
        <f>データ貼付!K893</f>
        <v>0</v>
      </c>
    </row>
    <row r="896" spans="1:15" x14ac:dyDescent="0.15">
      <c r="A896" s="5">
        <v>893</v>
      </c>
      <c r="B896" s="5" t="str">
        <f t="shared" si="27"/>
        <v>104</v>
      </c>
      <c r="C896" s="5" t="str">
        <f>J896&amp;COUNTIF($J$4:J896,J896)</f>
        <v>0237</v>
      </c>
      <c r="D896" s="5" t="str">
        <f>データ貼付!D894&amp;データ貼付!E894</f>
        <v/>
      </c>
      <c r="E896" s="5">
        <f>データ貼付!G894+ROW()/1000000</f>
        <v>8.9599999999999999E-4</v>
      </c>
      <c r="F896" s="5">
        <f t="shared" si="28"/>
        <v>104</v>
      </c>
      <c r="G896" s="5">
        <f>データ貼付!A894</f>
        <v>0</v>
      </c>
      <c r="H896" s="5">
        <f>データ貼付!B894</f>
        <v>0</v>
      </c>
      <c r="I896" s="5">
        <f>データ貼付!C894</f>
        <v>0</v>
      </c>
      <c r="J896" s="5">
        <f>データ貼付!F894</f>
        <v>0</v>
      </c>
      <c r="K896" s="5">
        <f>データ貼付!G894</f>
        <v>0</v>
      </c>
      <c r="L896" s="5">
        <f>データ貼付!H894</f>
        <v>0</v>
      </c>
      <c r="M896" s="5">
        <f>データ貼付!I894</f>
        <v>0</v>
      </c>
      <c r="N896" s="5">
        <f>データ貼付!J894</f>
        <v>0</v>
      </c>
      <c r="O896" s="5">
        <f>データ貼付!K894</f>
        <v>0</v>
      </c>
    </row>
    <row r="897" spans="1:15" x14ac:dyDescent="0.15">
      <c r="A897" s="5">
        <v>894</v>
      </c>
      <c r="B897" s="5" t="str">
        <f t="shared" si="27"/>
        <v>103</v>
      </c>
      <c r="C897" s="5" t="str">
        <f>J897&amp;COUNTIF($J$4:J897,J897)</f>
        <v>0238</v>
      </c>
      <c r="D897" s="5" t="str">
        <f>データ貼付!D895&amp;データ貼付!E895</f>
        <v/>
      </c>
      <c r="E897" s="5">
        <f>データ貼付!G895+ROW()/1000000</f>
        <v>8.9700000000000001E-4</v>
      </c>
      <c r="F897" s="5">
        <f t="shared" si="28"/>
        <v>103</v>
      </c>
      <c r="G897" s="5">
        <f>データ貼付!A895</f>
        <v>0</v>
      </c>
      <c r="H897" s="5">
        <f>データ貼付!B895</f>
        <v>0</v>
      </c>
      <c r="I897" s="5">
        <f>データ貼付!C895</f>
        <v>0</v>
      </c>
      <c r="J897" s="5">
        <f>データ貼付!F895</f>
        <v>0</v>
      </c>
      <c r="K897" s="5">
        <f>データ貼付!G895</f>
        <v>0</v>
      </c>
      <c r="L897" s="5">
        <f>データ貼付!H895</f>
        <v>0</v>
      </c>
      <c r="M897" s="5">
        <f>データ貼付!I895</f>
        <v>0</v>
      </c>
      <c r="N897" s="5">
        <f>データ貼付!J895</f>
        <v>0</v>
      </c>
      <c r="O897" s="5">
        <f>データ貼付!K895</f>
        <v>0</v>
      </c>
    </row>
    <row r="898" spans="1:15" x14ac:dyDescent="0.15">
      <c r="A898" s="5">
        <v>895</v>
      </c>
      <c r="B898" s="5" t="str">
        <f t="shared" si="27"/>
        <v>102</v>
      </c>
      <c r="C898" s="5" t="str">
        <f>J898&amp;COUNTIF($J$4:J898,J898)</f>
        <v>0239</v>
      </c>
      <c r="D898" s="5" t="str">
        <f>データ貼付!D896&amp;データ貼付!E896</f>
        <v/>
      </c>
      <c r="E898" s="5">
        <f>データ貼付!G896+ROW()/1000000</f>
        <v>8.9800000000000004E-4</v>
      </c>
      <c r="F898" s="5">
        <f t="shared" si="28"/>
        <v>102</v>
      </c>
      <c r="G898" s="5">
        <f>データ貼付!A896</f>
        <v>0</v>
      </c>
      <c r="H898" s="5">
        <f>データ貼付!B896</f>
        <v>0</v>
      </c>
      <c r="I898" s="5">
        <f>データ貼付!C896</f>
        <v>0</v>
      </c>
      <c r="J898" s="5">
        <f>データ貼付!F896</f>
        <v>0</v>
      </c>
      <c r="K898" s="5">
        <f>データ貼付!G896</f>
        <v>0</v>
      </c>
      <c r="L898" s="5">
        <f>データ貼付!H896</f>
        <v>0</v>
      </c>
      <c r="M898" s="5">
        <f>データ貼付!I896</f>
        <v>0</v>
      </c>
      <c r="N898" s="5">
        <f>データ貼付!J896</f>
        <v>0</v>
      </c>
      <c r="O898" s="5">
        <f>データ貼付!K896</f>
        <v>0</v>
      </c>
    </row>
    <row r="899" spans="1:15" x14ac:dyDescent="0.15">
      <c r="A899" s="5">
        <v>896</v>
      </c>
      <c r="B899" s="5" t="str">
        <f t="shared" si="27"/>
        <v>101</v>
      </c>
      <c r="C899" s="5" t="str">
        <f>J899&amp;COUNTIF($J$4:J899,J899)</f>
        <v>0240</v>
      </c>
      <c r="D899" s="5" t="str">
        <f>データ貼付!D897&amp;データ貼付!E897</f>
        <v/>
      </c>
      <c r="E899" s="5">
        <f>データ貼付!G897+ROW()/1000000</f>
        <v>8.9899999999999995E-4</v>
      </c>
      <c r="F899" s="5">
        <f t="shared" si="28"/>
        <v>101</v>
      </c>
      <c r="G899" s="5">
        <f>データ貼付!A897</f>
        <v>0</v>
      </c>
      <c r="H899" s="5">
        <f>データ貼付!B897</f>
        <v>0</v>
      </c>
      <c r="I899" s="5">
        <f>データ貼付!C897</f>
        <v>0</v>
      </c>
      <c r="J899" s="5">
        <f>データ貼付!F897</f>
        <v>0</v>
      </c>
      <c r="K899" s="5">
        <f>データ貼付!G897</f>
        <v>0</v>
      </c>
      <c r="L899" s="5">
        <f>データ貼付!H897</f>
        <v>0</v>
      </c>
      <c r="M899" s="5">
        <f>データ貼付!I897</f>
        <v>0</v>
      </c>
      <c r="N899" s="5">
        <f>データ貼付!J897</f>
        <v>0</v>
      </c>
      <c r="O899" s="5">
        <f>データ貼付!K897</f>
        <v>0</v>
      </c>
    </row>
    <row r="900" spans="1:15" x14ac:dyDescent="0.15">
      <c r="A900" s="5">
        <v>897</v>
      </c>
      <c r="B900" s="5" t="str">
        <f t="shared" si="27"/>
        <v>100</v>
      </c>
      <c r="C900" s="5" t="str">
        <f>J900&amp;COUNTIF($J$4:J900,J900)</f>
        <v>0241</v>
      </c>
      <c r="D900" s="5" t="str">
        <f>データ貼付!D898&amp;データ貼付!E898</f>
        <v/>
      </c>
      <c r="E900" s="5">
        <f>データ貼付!G898+ROW()/1000000</f>
        <v>8.9999999999999998E-4</v>
      </c>
      <c r="F900" s="5">
        <f t="shared" si="28"/>
        <v>100</v>
      </c>
      <c r="G900" s="5">
        <f>データ貼付!A898</f>
        <v>0</v>
      </c>
      <c r="H900" s="5">
        <f>データ貼付!B898</f>
        <v>0</v>
      </c>
      <c r="I900" s="5">
        <f>データ貼付!C898</f>
        <v>0</v>
      </c>
      <c r="J900" s="5">
        <f>データ貼付!F898</f>
        <v>0</v>
      </c>
      <c r="K900" s="5">
        <f>データ貼付!G898</f>
        <v>0</v>
      </c>
      <c r="L900" s="5">
        <f>データ貼付!H898</f>
        <v>0</v>
      </c>
      <c r="M900" s="5">
        <f>データ貼付!I898</f>
        <v>0</v>
      </c>
      <c r="N900" s="5">
        <f>データ貼付!J898</f>
        <v>0</v>
      </c>
      <c r="O900" s="5">
        <f>データ貼付!K898</f>
        <v>0</v>
      </c>
    </row>
    <row r="901" spans="1:15" x14ac:dyDescent="0.15">
      <c r="A901" s="5">
        <v>898</v>
      </c>
      <c r="B901" s="5" t="str">
        <f t="shared" ref="B901:B964" si="29">D901&amp;F901</f>
        <v>99</v>
      </c>
      <c r="C901" s="5" t="str">
        <f>J901&amp;COUNTIF($J$4:J901,J901)</f>
        <v>0242</v>
      </c>
      <c r="D901" s="5" t="str">
        <f>データ貼付!D899&amp;データ貼付!E899</f>
        <v/>
      </c>
      <c r="E901" s="5">
        <f>データ貼付!G899+ROW()/1000000</f>
        <v>9.01E-4</v>
      </c>
      <c r="F901" s="5">
        <f t="shared" ref="F901:F964" si="30">SUMPRODUCT(($D$4:$D$999=D901)*($E$4:$E$999&gt;E901))+1</f>
        <v>99</v>
      </c>
      <c r="G901" s="5">
        <f>データ貼付!A899</f>
        <v>0</v>
      </c>
      <c r="H901" s="5">
        <f>データ貼付!B899</f>
        <v>0</v>
      </c>
      <c r="I901" s="5">
        <f>データ貼付!C899</f>
        <v>0</v>
      </c>
      <c r="J901" s="5">
        <f>データ貼付!F899</f>
        <v>0</v>
      </c>
      <c r="K901" s="5">
        <f>データ貼付!G899</f>
        <v>0</v>
      </c>
      <c r="L901" s="5">
        <f>データ貼付!H899</f>
        <v>0</v>
      </c>
      <c r="M901" s="5">
        <f>データ貼付!I899</f>
        <v>0</v>
      </c>
      <c r="N901" s="5">
        <f>データ貼付!J899</f>
        <v>0</v>
      </c>
      <c r="O901" s="5">
        <f>データ貼付!K899</f>
        <v>0</v>
      </c>
    </row>
    <row r="902" spans="1:15" x14ac:dyDescent="0.15">
      <c r="A902" s="5">
        <v>899</v>
      </c>
      <c r="B902" s="5" t="str">
        <f t="shared" si="29"/>
        <v>98</v>
      </c>
      <c r="C902" s="5" t="str">
        <f>J902&amp;COUNTIF($J$4:J902,J902)</f>
        <v>0243</v>
      </c>
      <c r="D902" s="5" t="str">
        <f>データ貼付!D900&amp;データ貼付!E900</f>
        <v/>
      </c>
      <c r="E902" s="5">
        <f>データ貼付!G900+ROW()/1000000</f>
        <v>9.0200000000000002E-4</v>
      </c>
      <c r="F902" s="5">
        <f t="shared" si="30"/>
        <v>98</v>
      </c>
      <c r="G902" s="5">
        <f>データ貼付!A900</f>
        <v>0</v>
      </c>
      <c r="H902" s="5">
        <f>データ貼付!B900</f>
        <v>0</v>
      </c>
      <c r="I902" s="5">
        <f>データ貼付!C900</f>
        <v>0</v>
      </c>
      <c r="J902" s="5">
        <f>データ貼付!F900</f>
        <v>0</v>
      </c>
      <c r="K902" s="5">
        <f>データ貼付!G900</f>
        <v>0</v>
      </c>
      <c r="L902" s="5">
        <f>データ貼付!H900</f>
        <v>0</v>
      </c>
      <c r="M902" s="5">
        <f>データ貼付!I900</f>
        <v>0</v>
      </c>
      <c r="N902" s="5">
        <f>データ貼付!J900</f>
        <v>0</v>
      </c>
      <c r="O902" s="5">
        <f>データ貼付!K900</f>
        <v>0</v>
      </c>
    </row>
    <row r="903" spans="1:15" x14ac:dyDescent="0.15">
      <c r="A903" s="5">
        <v>900</v>
      </c>
      <c r="B903" s="5" t="str">
        <f t="shared" si="29"/>
        <v>97</v>
      </c>
      <c r="C903" s="5" t="str">
        <f>J903&amp;COUNTIF($J$4:J903,J903)</f>
        <v>0244</v>
      </c>
      <c r="D903" s="5" t="str">
        <f>データ貼付!D901&amp;データ貼付!E901</f>
        <v/>
      </c>
      <c r="E903" s="5">
        <f>データ貼付!G901+ROW()/1000000</f>
        <v>9.0300000000000005E-4</v>
      </c>
      <c r="F903" s="5">
        <f t="shared" si="30"/>
        <v>97</v>
      </c>
      <c r="G903" s="5">
        <f>データ貼付!A901</f>
        <v>0</v>
      </c>
      <c r="H903" s="5">
        <f>データ貼付!B901</f>
        <v>0</v>
      </c>
      <c r="I903" s="5">
        <f>データ貼付!C901</f>
        <v>0</v>
      </c>
      <c r="J903" s="5">
        <f>データ貼付!F901</f>
        <v>0</v>
      </c>
      <c r="K903" s="5">
        <f>データ貼付!G901</f>
        <v>0</v>
      </c>
      <c r="L903" s="5">
        <f>データ貼付!H901</f>
        <v>0</v>
      </c>
      <c r="M903" s="5">
        <f>データ貼付!I901</f>
        <v>0</v>
      </c>
      <c r="N903" s="5">
        <f>データ貼付!J901</f>
        <v>0</v>
      </c>
      <c r="O903" s="5">
        <f>データ貼付!K901</f>
        <v>0</v>
      </c>
    </row>
    <row r="904" spans="1:15" x14ac:dyDescent="0.15">
      <c r="A904" s="5">
        <v>901</v>
      </c>
      <c r="B904" s="5" t="str">
        <f t="shared" si="29"/>
        <v>96</v>
      </c>
      <c r="C904" s="5" t="str">
        <f>J904&amp;COUNTIF($J$4:J904,J904)</f>
        <v>0245</v>
      </c>
      <c r="D904" s="5" t="str">
        <f>データ貼付!D902&amp;データ貼付!E902</f>
        <v/>
      </c>
      <c r="E904" s="5">
        <f>データ貼付!G902+ROW()/1000000</f>
        <v>9.0399999999999996E-4</v>
      </c>
      <c r="F904" s="5">
        <f t="shared" si="30"/>
        <v>96</v>
      </c>
      <c r="G904" s="5">
        <f>データ貼付!A902</f>
        <v>0</v>
      </c>
      <c r="H904" s="5">
        <f>データ貼付!B902</f>
        <v>0</v>
      </c>
      <c r="I904" s="5">
        <f>データ貼付!C902</f>
        <v>0</v>
      </c>
      <c r="J904" s="5">
        <f>データ貼付!F902</f>
        <v>0</v>
      </c>
      <c r="K904" s="5">
        <f>データ貼付!G902</f>
        <v>0</v>
      </c>
      <c r="L904" s="5">
        <f>データ貼付!H902</f>
        <v>0</v>
      </c>
      <c r="M904" s="5">
        <f>データ貼付!I902</f>
        <v>0</v>
      </c>
      <c r="N904" s="5">
        <f>データ貼付!J902</f>
        <v>0</v>
      </c>
      <c r="O904" s="5">
        <f>データ貼付!K902</f>
        <v>0</v>
      </c>
    </row>
    <row r="905" spans="1:15" x14ac:dyDescent="0.15">
      <c r="A905" s="5">
        <v>902</v>
      </c>
      <c r="B905" s="5" t="str">
        <f t="shared" si="29"/>
        <v>95</v>
      </c>
      <c r="C905" s="5" t="str">
        <f>J905&amp;COUNTIF($J$4:J905,J905)</f>
        <v>0246</v>
      </c>
      <c r="D905" s="5" t="str">
        <f>データ貼付!D903&amp;データ貼付!E903</f>
        <v/>
      </c>
      <c r="E905" s="5">
        <f>データ貼付!G903+ROW()/1000000</f>
        <v>9.0499999999999999E-4</v>
      </c>
      <c r="F905" s="5">
        <f t="shared" si="30"/>
        <v>95</v>
      </c>
      <c r="G905" s="5">
        <f>データ貼付!A903</f>
        <v>0</v>
      </c>
      <c r="H905" s="5">
        <f>データ貼付!B903</f>
        <v>0</v>
      </c>
      <c r="I905" s="5">
        <f>データ貼付!C903</f>
        <v>0</v>
      </c>
      <c r="J905" s="5">
        <f>データ貼付!F903</f>
        <v>0</v>
      </c>
      <c r="K905" s="5">
        <f>データ貼付!G903</f>
        <v>0</v>
      </c>
      <c r="L905" s="5">
        <f>データ貼付!H903</f>
        <v>0</v>
      </c>
      <c r="M905" s="5">
        <f>データ貼付!I903</f>
        <v>0</v>
      </c>
      <c r="N905" s="5">
        <f>データ貼付!J903</f>
        <v>0</v>
      </c>
      <c r="O905" s="5">
        <f>データ貼付!K903</f>
        <v>0</v>
      </c>
    </row>
    <row r="906" spans="1:15" x14ac:dyDescent="0.15">
      <c r="B906" s="5" t="str">
        <f t="shared" si="29"/>
        <v>94</v>
      </c>
      <c r="C906" s="5" t="str">
        <f>J906&amp;COUNTIF($J$4:J906,J906)</f>
        <v>0247</v>
      </c>
      <c r="D906" s="5" t="str">
        <f>データ貼付!D904&amp;データ貼付!E904</f>
        <v/>
      </c>
      <c r="E906" s="5">
        <f>データ貼付!G904+ROW()/1000000</f>
        <v>9.0600000000000001E-4</v>
      </c>
      <c r="F906" s="5">
        <f t="shared" si="30"/>
        <v>94</v>
      </c>
      <c r="G906" s="5">
        <f>データ貼付!A904</f>
        <v>0</v>
      </c>
      <c r="H906" s="5">
        <f>データ貼付!B904</f>
        <v>0</v>
      </c>
      <c r="I906" s="5">
        <f>データ貼付!C904</f>
        <v>0</v>
      </c>
      <c r="J906" s="5">
        <f>データ貼付!F904</f>
        <v>0</v>
      </c>
      <c r="K906" s="5">
        <f>データ貼付!G904</f>
        <v>0</v>
      </c>
      <c r="L906" s="5">
        <f>データ貼付!H904</f>
        <v>0</v>
      </c>
      <c r="M906" s="5">
        <f>データ貼付!I904</f>
        <v>0</v>
      </c>
      <c r="N906" s="5">
        <f>データ貼付!J904</f>
        <v>0</v>
      </c>
      <c r="O906" s="5">
        <f>データ貼付!K904</f>
        <v>0</v>
      </c>
    </row>
    <row r="907" spans="1:15" x14ac:dyDescent="0.15">
      <c r="B907" s="5" t="str">
        <f t="shared" si="29"/>
        <v>93</v>
      </c>
      <c r="C907" s="5" t="str">
        <f>J907&amp;COUNTIF($J$4:J907,J907)</f>
        <v>0248</v>
      </c>
      <c r="D907" s="5" t="str">
        <f>データ貼付!D905&amp;データ貼付!E905</f>
        <v/>
      </c>
      <c r="E907" s="5">
        <f>データ貼付!G905+ROW()/1000000</f>
        <v>9.0700000000000004E-4</v>
      </c>
      <c r="F907" s="5">
        <f t="shared" si="30"/>
        <v>93</v>
      </c>
      <c r="G907" s="5">
        <f>データ貼付!A905</f>
        <v>0</v>
      </c>
      <c r="H907" s="5">
        <f>データ貼付!B905</f>
        <v>0</v>
      </c>
      <c r="I907" s="5">
        <f>データ貼付!C905</f>
        <v>0</v>
      </c>
      <c r="J907" s="5">
        <f>データ貼付!F905</f>
        <v>0</v>
      </c>
      <c r="K907" s="5">
        <f>データ貼付!G905</f>
        <v>0</v>
      </c>
      <c r="L907" s="5">
        <f>データ貼付!H905</f>
        <v>0</v>
      </c>
      <c r="M907" s="5">
        <f>データ貼付!I905</f>
        <v>0</v>
      </c>
      <c r="N907" s="5">
        <f>データ貼付!J905</f>
        <v>0</v>
      </c>
      <c r="O907" s="5">
        <f>データ貼付!K905</f>
        <v>0</v>
      </c>
    </row>
    <row r="908" spans="1:15" x14ac:dyDescent="0.15">
      <c r="B908" s="5" t="str">
        <f t="shared" si="29"/>
        <v>92</v>
      </c>
      <c r="C908" s="5" t="str">
        <f>J908&amp;COUNTIF($J$4:J908,J908)</f>
        <v>0249</v>
      </c>
      <c r="D908" s="5" t="str">
        <f>データ貼付!D906&amp;データ貼付!E906</f>
        <v/>
      </c>
      <c r="E908" s="5">
        <f>データ貼付!G906+ROW()/1000000</f>
        <v>9.0799999999999995E-4</v>
      </c>
      <c r="F908" s="5">
        <f t="shared" si="30"/>
        <v>92</v>
      </c>
      <c r="G908" s="5">
        <f>データ貼付!A906</f>
        <v>0</v>
      </c>
      <c r="H908" s="5">
        <f>データ貼付!B906</f>
        <v>0</v>
      </c>
      <c r="I908" s="5">
        <f>データ貼付!C906</f>
        <v>0</v>
      </c>
      <c r="J908" s="5">
        <f>データ貼付!F906</f>
        <v>0</v>
      </c>
      <c r="K908" s="5">
        <f>データ貼付!G906</f>
        <v>0</v>
      </c>
      <c r="L908" s="5">
        <f>データ貼付!H906</f>
        <v>0</v>
      </c>
      <c r="M908" s="5">
        <f>データ貼付!I906</f>
        <v>0</v>
      </c>
      <c r="N908" s="5">
        <f>データ貼付!J906</f>
        <v>0</v>
      </c>
      <c r="O908" s="5">
        <f>データ貼付!K906</f>
        <v>0</v>
      </c>
    </row>
    <row r="909" spans="1:15" x14ac:dyDescent="0.15">
      <c r="B909" s="5" t="str">
        <f t="shared" si="29"/>
        <v>91</v>
      </c>
      <c r="C909" s="5" t="str">
        <f>J909&amp;COUNTIF($J$4:J909,J909)</f>
        <v>0250</v>
      </c>
      <c r="D909" s="5" t="str">
        <f>データ貼付!D907&amp;データ貼付!E907</f>
        <v/>
      </c>
      <c r="E909" s="5">
        <f>データ貼付!G907+ROW()/1000000</f>
        <v>9.0899999999999998E-4</v>
      </c>
      <c r="F909" s="5">
        <f t="shared" si="30"/>
        <v>91</v>
      </c>
      <c r="G909" s="5">
        <f>データ貼付!A907</f>
        <v>0</v>
      </c>
      <c r="H909" s="5">
        <f>データ貼付!B907</f>
        <v>0</v>
      </c>
      <c r="I909" s="5">
        <f>データ貼付!C907</f>
        <v>0</v>
      </c>
      <c r="J909" s="5">
        <f>データ貼付!F907</f>
        <v>0</v>
      </c>
      <c r="K909" s="5">
        <f>データ貼付!G907</f>
        <v>0</v>
      </c>
      <c r="L909" s="5">
        <f>データ貼付!H907</f>
        <v>0</v>
      </c>
      <c r="M909" s="5">
        <f>データ貼付!I907</f>
        <v>0</v>
      </c>
      <c r="N909" s="5">
        <f>データ貼付!J907</f>
        <v>0</v>
      </c>
      <c r="O909" s="5">
        <f>データ貼付!K907</f>
        <v>0</v>
      </c>
    </row>
    <row r="910" spans="1:15" x14ac:dyDescent="0.15">
      <c r="B910" s="5" t="str">
        <f t="shared" si="29"/>
        <v>90</v>
      </c>
      <c r="C910" s="5" t="str">
        <f>J910&amp;COUNTIF($J$4:J910,J910)</f>
        <v>0251</v>
      </c>
      <c r="D910" s="5" t="str">
        <f>データ貼付!D908&amp;データ貼付!E908</f>
        <v/>
      </c>
      <c r="E910" s="5">
        <f>データ貼付!G908+ROW()/1000000</f>
        <v>9.1E-4</v>
      </c>
      <c r="F910" s="5">
        <f t="shared" si="30"/>
        <v>90</v>
      </c>
      <c r="G910" s="5">
        <f>データ貼付!A908</f>
        <v>0</v>
      </c>
      <c r="H910" s="5">
        <f>データ貼付!B908</f>
        <v>0</v>
      </c>
      <c r="I910" s="5">
        <f>データ貼付!C908</f>
        <v>0</v>
      </c>
      <c r="J910" s="5">
        <f>データ貼付!F908</f>
        <v>0</v>
      </c>
      <c r="K910" s="5">
        <f>データ貼付!G908</f>
        <v>0</v>
      </c>
      <c r="L910" s="5">
        <f>データ貼付!H908</f>
        <v>0</v>
      </c>
      <c r="M910" s="5">
        <f>データ貼付!I908</f>
        <v>0</v>
      </c>
      <c r="N910" s="5">
        <f>データ貼付!J908</f>
        <v>0</v>
      </c>
      <c r="O910" s="5">
        <f>データ貼付!K908</f>
        <v>0</v>
      </c>
    </row>
    <row r="911" spans="1:15" x14ac:dyDescent="0.15">
      <c r="B911" s="5" t="str">
        <f t="shared" si="29"/>
        <v>89</v>
      </c>
      <c r="C911" s="5" t="str">
        <f>J911&amp;COUNTIF($J$4:J911,J911)</f>
        <v>0252</v>
      </c>
      <c r="D911" s="5" t="str">
        <f>データ貼付!D909&amp;データ貼付!E909</f>
        <v/>
      </c>
      <c r="E911" s="5">
        <f>データ貼付!G909+ROW()/1000000</f>
        <v>9.1100000000000003E-4</v>
      </c>
      <c r="F911" s="5">
        <f t="shared" si="30"/>
        <v>89</v>
      </c>
      <c r="G911" s="5">
        <f>データ貼付!A909</f>
        <v>0</v>
      </c>
      <c r="H911" s="5">
        <f>データ貼付!B909</f>
        <v>0</v>
      </c>
      <c r="I911" s="5">
        <f>データ貼付!C909</f>
        <v>0</v>
      </c>
      <c r="J911" s="5">
        <f>データ貼付!F909</f>
        <v>0</v>
      </c>
      <c r="K911" s="5">
        <f>データ貼付!G909</f>
        <v>0</v>
      </c>
      <c r="L911" s="5">
        <f>データ貼付!H909</f>
        <v>0</v>
      </c>
      <c r="M911" s="5">
        <f>データ貼付!I909</f>
        <v>0</v>
      </c>
      <c r="N911" s="5">
        <f>データ貼付!J909</f>
        <v>0</v>
      </c>
      <c r="O911" s="5">
        <f>データ貼付!K909</f>
        <v>0</v>
      </c>
    </row>
    <row r="912" spans="1:15" x14ac:dyDescent="0.15">
      <c r="B912" s="5" t="str">
        <f t="shared" si="29"/>
        <v>88</v>
      </c>
      <c r="C912" s="5" t="str">
        <f>J912&amp;COUNTIF($J$4:J912,J912)</f>
        <v>0253</v>
      </c>
      <c r="D912" s="5" t="str">
        <f>データ貼付!D910&amp;データ貼付!E910</f>
        <v/>
      </c>
      <c r="E912" s="5">
        <f>データ貼付!G910+ROW()/1000000</f>
        <v>9.1200000000000005E-4</v>
      </c>
      <c r="F912" s="5">
        <f t="shared" si="30"/>
        <v>88</v>
      </c>
      <c r="G912" s="5">
        <f>データ貼付!A910</f>
        <v>0</v>
      </c>
      <c r="H912" s="5">
        <f>データ貼付!B910</f>
        <v>0</v>
      </c>
      <c r="I912" s="5">
        <f>データ貼付!C910</f>
        <v>0</v>
      </c>
      <c r="J912" s="5">
        <f>データ貼付!F910</f>
        <v>0</v>
      </c>
      <c r="K912" s="5">
        <f>データ貼付!G910</f>
        <v>0</v>
      </c>
      <c r="L912" s="5">
        <f>データ貼付!H910</f>
        <v>0</v>
      </c>
      <c r="M912" s="5">
        <f>データ貼付!I910</f>
        <v>0</v>
      </c>
      <c r="N912" s="5">
        <f>データ貼付!J910</f>
        <v>0</v>
      </c>
      <c r="O912" s="5">
        <f>データ貼付!K910</f>
        <v>0</v>
      </c>
    </row>
    <row r="913" spans="2:15" x14ac:dyDescent="0.15">
      <c r="B913" s="5" t="str">
        <f t="shared" si="29"/>
        <v>87</v>
      </c>
      <c r="C913" s="5" t="str">
        <f>J913&amp;COUNTIF($J$4:J913,J913)</f>
        <v>0254</v>
      </c>
      <c r="D913" s="5" t="str">
        <f>データ貼付!D911&amp;データ貼付!E911</f>
        <v/>
      </c>
      <c r="E913" s="5">
        <f>データ貼付!G911+ROW()/1000000</f>
        <v>9.1299999999999997E-4</v>
      </c>
      <c r="F913" s="5">
        <f t="shared" si="30"/>
        <v>87</v>
      </c>
      <c r="G913" s="5">
        <f>データ貼付!A911</f>
        <v>0</v>
      </c>
      <c r="H913" s="5">
        <f>データ貼付!B911</f>
        <v>0</v>
      </c>
      <c r="I913" s="5">
        <f>データ貼付!C911</f>
        <v>0</v>
      </c>
      <c r="J913" s="5">
        <f>データ貼付!F911</f>
        <v>0</v>
      </c>
      <c r="K913" s="5">
        <f>データ貼付!G911</f>
        <v>0</v>
      </c>
      <c r="L913" s="5">
        <f>データ貼付!H911</f>
        <v>0</v>
      </c>
      <c r="M913" s="5">
        <f>データ貼付!I911</f>
        <v>0</v>
      </c>
      <c r="N913" s="5">
        <f>データ貼付!J911</f>
        <v>0</v>
      </c>
      <c r="O913" s="5">
        <f>データ貼付!K911</f>
        <v>0</v>
      </c>
    </row>
    <row r="914" spans="2:15" x14ac:dyDescent="0.15">
      <c r="B914" s="5" t="str">
        <f t="shared" si="29"/>
        <v>86</v>
      </c>
      <c r="C914" s="5" t="str">
        <f>J914&amp;COUNTIF($J$4:J914,J914)</f>
        <v>0255</v>
      </c>
      <c r="D914" s="5" t="str">
        <f>データ貼付!D912&amp;データ貼付!E912</f>
        <v/>
      </c>
      <c r="E914" s="5">
        <f>データ貼付!G912+ROW()/1000000</f>
        <v>9.1399999999999999E-4</v>
      </c>
      <c r="F914" s="5">
        <f t="shared" si="30"/>
        <v>86</v>
      </c>
      <c r="G914" s="5">
        <f>データ貼付!A912</f>
        <v>0</v>
      </c>
      <c r="H914" s="5">
        <f>データ貼付!B912</f>
        <v>0</v>
      </c>
      <c r="I914" s="5">
        <f>データ貼付!C912</f>
        <v>0</v>
      </c>
      <c r="J914" s="5">
        <f>データ貼付!F912</f>
        <v>0</v>
      </c>
      <c r="K914" s="5">
        <f>データ貼付!G912</f>
        <v>0</v>
      </c>
      <c r="L914" s="5">
        <f>データ貼付!H912</f>
        <v>0</v>
      </c>
      <c r="M914" s="5">
        <f>データ貼付!I912</f>
        <v>0</v>
      </c>
      <c r="N914" s="5">
        <f>データ貼付!J912</f>
        <v>0</v>
      </c>
      <c r="O914" s="5">
        <f>データ貼付!K912</f>
        <v>0</v>
      </c>
    </row>
    <row r="915" spans="2:15" x14ac:dyDescent="0.15">
      <c r="B915" s="5" t="str">
        <f t="shared" si="29"/>
        <v>85</v>
      </c>
      <c r="C915" s="5" t="str">
        <f>J915&amp;COUNTIF($J$4:J915,J915)</f>
        <v>0256</v>
      </c>
      <c r="D915" s="5" t="str">
        <f>データ貼付!D913&amp;データ貼付!E913</f>
        <v/>
      </c>
      <c r="E915" s="5">
        <f>データ貼付!G913+ROW()/1000000</f>
        <v>9.1500000000000001E-4</v>
      </c>
      <c r="F915" s="5">
        <f t="shared" si="30"/>
        <v>85</v>
      </c>
      <c r="G915" s="5">
        <f>データ貼付!A913</f>
        <v>0</v>
      </c>
      <c r="H915" s="5">
        <f>データ貼付!B913</f>
        <v>0</v>
      </c>
      <c r="I915" s="5">
        <f>データ貼付!C913</f>
        <v>0</v>
      </c>
      <c r="J915" s="5">
        <f>データ貼付!F913</f>
        <v>0</v>
      </c>
      <c r="K915" s="5">
        <f>データ貼付!G913</f>
        <v>0</v>
      </c>
      <c r="L915" s="5">
        <f>データ貼付!H913</f>
        <v>0</v>
      </c>
      <c r="M915" s="5">
        <f>データ貼付!I913</f>
        <v>0</v>
      </c>
      <c r="N915" s="5">
        <f>データ貼付!J913</f>
        <v>0</v>
      </c>
      <c r="O915" s="5">
        <f>データ貼付!K913</f>
        <v>0</v>
      </c>
    </row>
    <row r="916" spans="2:15" x14ac:dyDescent="0.15">
      <c r="B916" s="5" t="str">
        <f t="shared" si="29"/>
        <v>84</v>
      </c>
      <c r="C916" s="5" t="str">
        <f>J916&amp;COUNTIF($J$4:J916,J916)</f>
        <v>0257</v>
      </c>
      <c r="D916" s="5" t="str">
        <f>データ貼付!D914&amp;データ貼付!E914</f>
        <v/>
      </c>
      <c r="E916" s="5">
        <f>データ貼付!G914+ROW()/1000000</f>
        <v>9.1600000000000004E-4</v>
      </c>
      <c r="F916" s="5">
        <f t="shared" si="30"/>
        <v>84</v>
      </c>
      <c r="G916" s="5">
        <f>データ貼付!A914</f>
        <v>0</v>
      </c>
      <c r="H916" s="5">
        <f>データ貼付!B914</f>
        <v>0</v>
      </c>
      <c r="I916" s="5">
        <f>データ貼付!C914</f>
        <v>0</v>
      </c>
      <c r="J916" s="5">
        <f>データ貼付!F914</f>
        <v>0</v>
      </c>
      <c r="K916" s="5">
        <f>データ貼付!G914</f>
        <v>0</v>
      </c>
      <c r="L916" s="5">
        <f>データ貼付!H914</f>
        <v>0</v>
      </c>
      <c r="M916" s="5">
        <f>データ貼付!I914</f>
        <v>0</v>
      </c>
      <c r="N916" s="5">
        <f>データ貼付!J914</f>
        <v>0</v>
      </c>
      <c r="O916" s="5">
        <f>データ貼付!K914</f>
        <v>0</v>
      </c>
    </row>
    <row r="917" spans="2:15" x14ac:dyDescent="0.15">
      <c r="B917" s="5" t="str">
        <f t="shared" si="29"/>
        <v>83</v>
      </c>
      <c r="C917" s="5" t="str">
        <f>J917&amp;COUNTIF($J$4:J917,J917)</f>
        <v>0258</v>
      </c>
      <c r="D917" s="5" t="str">
        <f>データ貼付!D915&amp;データ貼付!E915</f>
        <v/>
      </c>
      <c r="E917" s="5">
        <f>データ貼付!G915+ROW()/1000000</f>
        <v>9.1699999999999995E-4</v>
      </c>
      <c r="F917" s="5">
        <f t="shared" si="30"/>
        <v>83</v>
      </c>
      <c r="G917" s="5">
        <f>データ貼付!A915</f>
        <v>0</v>
      </c>
      <c r="H917" s="5">
        <f>データ貼付!B915</f>
        <v>0</v>
      </c>
      <c r="I917" s="5">
        <f>データ貼付!C915</f>
        <v>0</v>
      </c>
      <c r="J917" s="5">
        <f>データ貼付!F915</f>
        <v>0</v>
      </c>
      <c r="K917" s="5">
        <f>データ貼付!G915</f>
        <v>0</v>
      </c>
      <c r="L917" s="5">
        <f>データ貼付!H915</f>
        <v>0</v>
      </c>
      <c r="M917" s="5">
        <f>データ貼付!I915</f>
        <v>0</v>
      </c>
      <c r="N917" s="5">
        <f>データ貼付!J915</f>
        <v>0</v>
      </c>
      <c r="O917" s="5">
        <f>データ貼付!K915</f>
        <v>0</v>
      </c>
    </row>
    <row r="918" spans="2:15" x14ac:dyDescent="0.15">
      <c r="B918" s="5" t="str">
        <f t="shared" si="29"/>
        <v>82</v>
      </c>
      <c r="C918" s="5" t="str">
        <f>J918&amp;COUNTIF($J$4:J918,J918)</f>
        <v>0259</v>
      </c>
      <c r="D918" s="5" t="str">
        <f>データ貼付!D916&amp;データ貼付!E916</f>
        <v/>
      </c>
      <c r="E918" s="5">
        <f>データ貼付!G916+ROW()/1000000</f>
        <v>9.1799999999999998E-4</v>
      </c>
      <c r="F918" s="5">
        <f t="shared" si="30"/>
        <v>82</v>
      </c>
      <c r="G918" s="5">
        <f>データ貼付!A916</f>
        <v>0</v>
      </c>
      <c r="H918" s="5">
        <f>データ貼付!B916</f>
        <v>0</v>
      </c>
      <c r="I918" s="5">
        <f>データ貼付!C916</f>
        <v>0</v>
      </c>
      <c r="J918" s="5">
        <f>データ貼付!F916</f>
        <v>0</v>
      </c>
      <c r="K918" s="5">
        <f>データ貼付!G916</f>
        <v>0</v>
      </c>
      <c r="L918" s="5">
        <f>データ貼付!H916</f>
        <v>0</v>
      </c>
      <c r="M918" s="5">
        <f>データ貼付!I916</f>
        <v>0</v>
      </c>
      <c r="N918" s="5">
        <f>データ貼付!J916</f>
        <v>0</v>
      </c>
      <c r="O918" s="5">
        <f>データ貼付!K916</f>
        <v>0</v>
      </c>
    </row>
    <row r="919" spans="2:15" x14ac:dyDescent="0.15">
      <c r="B919" s="5" t="str">
        <f t="shared" si="29"/>
        <v>81</v>
      </c>
      <c r="C919" s="5" t="str">
        <f>J919&amp;COUNTIF($J$4:J919,J919)</f>
        <v>0260</v>
      </c>
      <c r="D919" s="5" t="str">
        <f>データ貼付!D917&amp;データ貼付!E917</f>
        <v/>
      </c>
      <c r="E919" s="5">
        <f>データ貼付!G917+ROW()/1000000</f>
        <v>9.19E-4</v>
      </c>
      <c r="F919" s="5">
        <f t="shared" si="30"/>
        <v>81</v>
      </c>
      <c r="G919" s="5">
        <f>データ貼付!A917</f>
        <v>0</v>
      </c>
      <c r="H919" s="5">
        <f>データ貼付!B917</f>
        <v>0</v>
      </c>
      <c r="I919" s="5">
        <f>データ貼付!C917</f>
        <v>0</v>
      </c>
      <c r="J919" s="5">
        <f>データ貼付!F917</f>
        <v>0</v>
      </c>
      <c r="K919" s="5">
        <f>データ貼付!G917</f>
        <v>0</v>
      </c>
      <c r="L919" s="5">
        <f>データ貼付!H917</f>
        <v>0</v>
      </c>
      <c r="M919" s="5">
        <f>データ貼付!I917</f>
        <v>0</v>
      </c>
      <c r="N919" s="5">
        <f>データ貼付!J917</f>
        <v>0</v>
      </c>
      <c r="O919" s="5">
        <f>データ貼付!K917</f>
        <v>0</v>
      </c>
    </row>
    <row r="920" spans="2:15" x14ac:dyDescent="0.15">
      <c r="B920" s="5" t="str">
        <f t="shared" si="29"/>
        <v>80</v>
      </c>
      <c r="C920" s="5" t="str">
        <f>J920&amp;COUNTIF($J$4:J920,J920)</f>
        <v>0261</v>
      </c>
      <c r="D920" s="5" t="str">
        <f>データ貼付!D918&amp;データ貼付!E918</f>
        <v/>
      </c>
      <c r="E920" s="5">
        <f>データ貼付!G918+ROW()/1000000</f>
        <v>9.2000000000000003E-4</v>
      </c>
      <c r="F920" s="5">
        <f t="shared" si="30"/>
        <v>80</v>
      </c>
      <c r="G920" s="5">
        <f>データ貼付!A918</f>
        <v>0</v>
      </c>
      <c r="H920" s="5">
        <f>データ貼付!B918</f>
        <v>0</v>
      </c>
      <c r="I920" s="5">
        <f>データ貼付!C918</f>
        <v>0</v>
      </c>
      <c r="J920" s="5">
        <f>データ貼付!F918</f>
        <v>0</v>
      </c>
      <c r="K920" s="5">
        <f>データ貼付!G918</f>
        <v>0</v>
      </c>
      <c r="L920" s="5">
        <f>データ貼付!H918</f>
        <v>0</v>
      </c>
      <c r="M920" s="5">
        <f>データ貼付!I918</f>
        <v>0</v>
      </c>
      <c r="N920" s="5">
        <f>データ貼付!J918</f>
        <v>0</v>
      </c>
      <c r="O920" s="5">
        <f>データ貼付!K918</f>
        <v>0</v>
      </c>
    </row>
    <row r="921" spans="2:15" x14ac:dyDescent="0.15">
      <c r="B921" s="5" t="str">
        <f t="shared" si="29"/>
        <v>79</v>
      </c>
      <c r="C921" s="5" t="str">
        <f>J921&amp;COUNTIF($J$4:J921,J921)</f>
        <v>0262</v>
      </c>
      <c r="D921" s="5" t="str">
        <f>データ貼付!D919&amp;データ貼付!E919</f>
        <v/>
      </c>
      <c r="E921" s="5">
        <f>データ貼付!G919+ROW()/1000000</f>
        <v>9.2100000000000005E-4</v>
      </c>
      <c r="F921" s="5">
        <f t="shared" si="30"/>
        <v>79</v>
      </c>
      <c r="G921" s="5">
        <f>データ貼付!A919</f>
        <v>0</v>
      </c>
      <c r="H921" s="5">
        <f>データ貼付!B919</f>
        <v>0</v>
      </c>
      <c r="I921" s="5">
        <f>データ貼付!C919</f>
        <v>0</v>
      </c>
      <c r="J921" s="5">
        <f>データ貼付!F919</f>
        <v>0</v>
      </c>
      <c r="K921" s="5">
        <f>データ貼付!G919</f>
        <v>0</v>
      </c>
      <c r="L921" s="5">
        <f>データ貼付!H919</f>
        <v>0</v>
      </c>
      <c r="M921" s="5">
        <f>データ貼付!I919</f>
        <v>0</v>
      </c>
      <c r="N921" s="5">
        <f>データ貼付!J919</f>
        <v>0</v>
      </c>
      <c r="O921" s="5">
        <f>データ貼付!K919</f>
        <v>0</v>
      </c>
    </row>
    <row r="922" spans="2:15" x14ac:dyDescent="0.15">
      <c r="B922" s="5" t="str">
        <f t="shared" si="29"/>
        <v>78</v>
      </c>
      <c r="C922" s="5" t="str">
        <f>J922&amp;COUNTIF($J$4:J922,J922)</f>
        <v>0263</v>
      </c>
      <c r="D922" s="5" t="str">
        <f>データ貼付!D920&amp;データ貼付!E920</f>
        <v/>
      </c>
      <c r="E922" s="5">
        <f>データ貼付!G920+ROW()/1000000</f>
        <v>9.2199999999999997E-4</v>
      </c>
      <c r="F922" s="5">
        <f t="shared" si="30"/>
        <v>78</v>
      </c>
      <c r="G922" s="5">
        <f>データ貼付!A920</f>
        <v>0</v>
      </c>
      <c r="H922" s="5">
        <f>データ貼付!B920</f>
        <v>0</v>
      </c>
      <c r="I922" s="5">
        <f>データ貼付!C920</f>
        <v>0</v>
      </c>
      <c r="J922" s="5">
        <f>データ貼付!F920</f>
        <v>0</v>
      </c>
      <c r="K922" s="5">
        <f>データ貼付!G920</f>
        <v>0</v>
      </c>
      <c r="L922" s="5">
        <f>データ貼付!H920</f>
        <v>0</v>
      </c>
      <c r="M922" s="5">
        <f>データ貼付!I920</f>
        <v>0</v>
      </c>
      <c r="N922" s="5">
        <f>データ貼付!J920</f>
        <v>0</v>
      </c>
      <c r="O922" s="5">
        <f>データ貼付!K920</f>
        <v>0</v>
      </c>
    </row>
    <row r="923" spans="2:15" x14ac:dyDescent="0.15">
      <c r="B923" s="5" t="str">
        <f t="shared" si="29"/>
        <v>77</v>
      </c>
      <c r="C923" s="5" t="str">
        <f>J923&amp;COUNTIF($J$4:J923,J923)</f>
        <v>0264</v>
      </c>
      <c r="D923" s="5" t="str">
        <f>データ貼付!D921&amp;データ貼付!E921</f>
        <v/>
      </c>
      <c r="E923" s="5">
        <f>データ貼付!G921+ROW()/1000000</f>
        <v>9.2299999999999999E-4</v>
      </c>
      <c r="F923" s="5">
        <f t="shared" si="30"/>
        <v>77</v>
      </c>
      <c r="G923" s="5">
        <f>データ貼付!A921</f>
        <v>0</v>
      </c>
      <c r="H923" s="5">
        <f>データ貼付!B921</f>
        <v>0</v>
      </c>
      <c r="I923" s="5">
        <f>データ貼付!C921</f>
        <v>0</v>
      </c>
      <c r="J923" s="5">
        <f>データ貼付!F921</f>
        <v>0</v>
      </c>
      <c r="K923" s="5">
        <f>データ貼付!G921</f>
        <v>0</v>
      </c>
      <c r="L923" s="5">
        <f>データ貼付!H921</f>
        <v>0</v>
      </c>
      <c r="M923" s="5">
        <f>データ貼付!I921</f>
        <v>0</v>
      </c>
      <c r="N923" s="5">
        <f>データ貼付!J921</f>
        <v>0</v>
      </c>
      <c r="O923" s="5">
        <f>データ貼付!K921</f>
        <v>0</v>
      </c>
    </row>
    <row r="924" spans="2:15" x14ac:dyDescent="0.15">
      <c r="B924" s="5" t="str">
        <f t="shared" si="29"/>
        <v>76</v>
      </c>
      <c r="C924" s="5" t="str">
        <f>J924&amp;COUNTIF($J$4:J924,J924)</f>
        <v>0265</v>
      </c>
      <c r="D924" s="5" t="str">
        <f>データ貼付!D922&amp;データ貼付!E922</f>
        <v/>
      </c>
      <c r="E924" s="5">
        <f>データ貼付!G922+ROW()/1000000</f>
        <v>9.2400000000000002E-4</v>
      </c>
      <c r="F924" s="5">
        <f t="shared" si="30"/>
        <v>76</v>
      </c>
      <c r="G924" s="5">
        <f>データ貼付!A922</f>
        <v>0</v>
      </c>
      <c r="H924" s="5">
        <f>データ貼付!B922</f>
        <v>0</v>
      </c>
      <c r="I924" s="5">
        <f>データ貼付!C922</f>
        <v>0</v>
      </c>
      <c r="J924" s="5">
        <f>データ貼付!F922</f>
        <v>0</v>
      </c>
      <c r="K924" s="5">
        <f>データ貼付!G922</f>
        <v>0</v>
      </c>
      <c r="L924" s="5">
        <f>データ貼付!H922</f>
        <v>0</v>
      </c>
      <c r="M924" s="5">
        <f>データ貼付!I922</f>
        <v>0</v>
      </c>
      <c r="N924" s="5">
        <f>データ貼付!J922</f>
        <v>0</v>
      </c>
      <c r="O924" s="5">
        <f>データ貼付!K922</f>
        <v>0</v>
      </c>
    </row>
    <row r="925" spans="2:15" x14ac:dyDescent="0.15">
      <c r="B925" s="5" t="str">
        <f t="shared" si="29"/>
        <v>75</v>
      </c>
      <c r="C925" s="5" t="str">
        <f>J925&amp;COUNTIF($J$4:J925,J925)</f>
        <v>0266</v>
      </c>
      <c r="D925" s="5" t="str">
        <f>データ貼付!D923&amp;データ貼付!E923</f>
        <v/>
      </c>
      <c r="E925" s="5">
        <f>データ貼付!G923+ROW()/1000000</f>
        <v>9.2500000000000004E-4</v>
      </c>
      <c r="F925" s="5">
        <f t="shared" si="30"/>
        <v>75</v>
      </c>
      <c r="G925" s="5">
        <f>データ貼付!A923</f>
        <v>0</v>
      </c>
      <c r="H925" s="5">
        <f>データ貼付!B923</f>
        <v>0</v>
      </c>
      <c r="I925" s="5">
        <f>データ貼付!C923</f>
        <v>0</v>
      </c>
      <c r="J925" s="5">
        <f>データ貼付!F923</f>
        <v>0</v>
      </c>
      <c r="K925" s="5">
        <f>データ貼付!G923</f>
        <v>0</v>
      </c>
      <c r="L925" s="5">
        <f>データ貼付!H923</f>
        <v>0</v>
      </c>
      <c r="M925" s="5">
        <f>データ貼付!I923</f>
        <v>0</v>
      </c>
      <c r="N925" s="5">
        <f>データ貼付!J923</f>
        <v>0</v>
      </c>
      <c r="O925" s="5">
        <f>データ貼付!K923</f>
        <v>0</v>
      </c>
    </row>
    <row r="926" spans="2:15" x14ac:dyDescent="0.15">
      <c r="B926" s="5" t="str">
        <f t="shared" si="29"/>
        <v>74</v>
      </c>
      <c r="C926" s="5" t="str">
        <f>J926&amp;COUNTIF($J$4:J926,J926)</f>
        <v>0267</v>
      </c>
      <c r="D926" s="5" t="str">
        <f>データ貼付!D924&amp;データ貼付!E924</f>
        <v/>
      </c>
      <c r="E926" s="5">
        <f>データ貼付!G924+ROW()/1000000</f>
        <v>9.2599999999999996E-4</v>
      </c>
      <c r="F926" s="5">
        <f t="shared" si="30"/>
        <v>74</v>
      </c>
      <c r="G926" s="5">
        <f>データ貼付!A924</f>
        <v>0</v>
      </c>
      <c r="H926" s="5">
        <f>データ貼付!B924</f>
        <v>0</v>
      </c>
      <c r="I926" s="5">
        <f>データ貼付!C924</f>
        <v>0</v>
      </c>
      <c r="J926" s="5">
        <f>データ貼付!F924</f>
        <v>0</v>
      </c>
      <c r="K926" s="5">
        <f>データ貼付!G924</f>
        <v>0</v>
      </c>
      <c r="L926" s="5">
        <f>データ貼付!H924</f>
        <v>0</v>
      </c>
      <c r="M926" s="5">
        <f>データ貼付!I924</f>
        <v>0</v>
      </c>
      <c r="N926" s="5">
        <f>データ貼付!J924</f>
        <v>0</v>
      </c>
      <c r="O926" s="5">
        <f>データ貼付!K924</f>
        <v>0</v>
      </c>
    </row>
    <row r="927" spans="2:15" x14ac:dyDescent="0.15">
      <c r="B927" s="5" t="str">
        <f t="shared" si="29"/>
        <v>73</v>
      </c>
      <c r="C927" s="5" t="str">
        <f>J927&amp;COUNTIF($J$4:J927,J927)</f>
        <v>0268</v>
      </c>
      <c r="D927" s="5" t="str">
        <f>データ貼付!D925&amp;データ貼付!E925</f>
        <v/>
      </c>
      <c r="E927" s="5">
        <f>データ貼付!G925+ROW()/1000000</f>
        <v>9.2699999999999998E-4</v>
      </c>
      <c r="F927" s="5">
        <f t="shared" si="30"/>
        <v>73</v>
      </c>
      <c r="G927" s="5">
        <f>データ貼付!A925</f>
        <v>0</v>
      </c>
      <c r="H927" s="5">
        <f>データ貼付!B925</f>
        <v>0</v>
      </c>
      <c r="I927" s="5">
        <f>データ貼付!C925</f>
        <v>0</v>
      </c>
      <c r="J927" s="5">
        <f>データ貼付!F925</f>
        <v>0</v>
      </c>
      <c r="K927" s="5">
        <f>データ貼付!G925</f>
        <v>0</v>
      </c>
      <c r="L927" s="5">
        <f>データ貼付!H925</f>
        <v>0</v>
      </c>
      <c r="M927" s="5">
        <f>データ貼付!I925</f>
        <v>0</v>
      </c>
      <c r="N927" s="5">
        <f>データ貼付!J925</f>
        <v>0</v>
      </c>
      <c r="O927" s="5">
        <f>データ貼付!K925</f>
        <v>0</v>
      </c>
    </row>
    <row r="928" spans="2:15" x14ac:dyDescent="0.15">
      <c r="B928" s="5" t="str">
        <f t="shared" si="29"/>
        <v>72</v>
      </c>
      <c r="C928" s="5" t="str">
        <f>J928&amp;COUNTIF($J$4:J928,J928)</f>
        <v>0269</v>
      </c>
      <c r="D928" s="5" t="str">
        <f>データ貼付!D926&amp;データ貼付!E926</f>
        <v/>
      </c>
      <c r="E928" s="5">
        <f>データ貼付!G926+ROW()/1000000</f>
        <v>9.2800000000000001E-4</v>
      </c>
      <c r="F928" s="5">
        <f t="shared" si="30"/>
        <v>72</v>
      </c>
      <c r="G928" s="5">
        <f>データ貼付!A926</f>
        <v>0</v>
      </c>
      <c r="H928" s="5">
        <f>データ貼付!B926</f>
        <v>0</v>
      </c>
      <c r="I928" s="5">
        <f>データ貼付!C926</f>
        <v>0</v>
      </c>
      <c r="J928" s="5">
        <f>データ貼付!F926</f>
        <v>0</v>
      </c>
      <c r="K928" s="5">
        <f>データ貼付!G926</f>
        <v>0</v>
      </c>
      <c r="L928" s="5">
        <f>データ貼付!H926</f>
        <v>0</v>
      </c>
      <c r="M928" s="5">
        <f>データ貼付!I926</f>
        <v>0</v>
      </c>
      <c r="N928" s="5">
        <f>データ貼付!J926</f>
        <v>0</v>
      </c>
      <c r="O928" s="5">
        <f>データ貼付!K926</f>
        <v>0</v>
      </c>
    </row>
    <row r="929" spans="2:15" x14ac:dyDescent="0.15">
      <c r="B929" s="5" t="str">
        <f t="shared" si="29"/>
        <v>71</v>
      </c>
      <c r="C929" s="5" t="str">
        <f>J929&amp;COUNTIF($J$4:J929,J929)</f>
        <v>0270</v>
      </c>
      <c r="D929" s="5" t="str">
        <f>データ貼付!D927&amp;データ貼付!E927</f>
        <v/>
      </c>
      <c r="E929" s="5">
        <f>データ貼付!G927+ROW()/1000000</f>
        <v>9.2900000000000003E-4</v>
      </c>
      <c r="F929" s="5">
        <f t="shared" si="30"/>
        <v>71</v>
      </c>
      <c r="G929" s="5">
        <f>データ貼付!A927</f>
        <v>0</v>
      </c>
      <c r="H929" s="5">
        <f>データ貼付!B927</f>
        <v>0</v>
      </c>
      <c r="I929" s="5">
        <f>データ貼付!C927</f>
        <v>0</v>
      </c>
      <c r="J929" s="5">
        <f>データ貼付!F927</f>
        <v>0</v>
      </c>
      <c r="K929" s="5">
        <f>データ貼付!G927</f>
        <v>0</v>
      </c>
      <c r="L929" s="5">
        <f>データ貼付!H927</f>
        <v>0</v>
      </c>
      <c r="M929" s="5">
        <f>データ貼付!I927</f>
        <v>0</v>
      </c>
      <c r="N929" s="5">
        <f>データ貼付!J927</f>
        <v>0</v>
      </c>
      <c r="O929" s="5">
        <f>データ貼付!K927</f>
        <v>0</v>
      </c>
    </row>
    <row r="930" spans="2:15" x14ac:dyDescent="0.15">
      <c r="B930" s="5" t="str">
        <f t="shared" si="29"/>
        <v>70</v>
      </c>
      <c r="C930" s="5" t="str">
        <f>J930&amp;COUNTIF($J$4:J930,J930)</f>
        <v>0271</v>
      </c>
      <c r="D930" s="5" t="str">
        <f>データ貼付!D928&amp;データ貼付!E928</f>
        <v/>
      </c>
      <c r="E930" s="5">
        <f>データ貼付!G928+ROW()/1000000</f>
        <v>9.3000000000000005E-4</v>
      </c>
      <c r="F930" s="5">
        <f t="shared" si="30"/>
        <v>70</v>
      </c>
      <c r="G930" s="5">
        <f>データ貼付!A928</f>
        <v>0</v>
      </c>
      <c r="H930" s="5">
        <f>データ貼付!B928</f>
        <v>0</v>
      </c>
      <c r="I930" s="5">
        <f>データ貼付!C928</f>
        <v>0</v>
      </c>
      <c r="J930" s="5">
        <f>データ貼付!F928</f>
        <v>0</v>
      </c>
      <c r="K930" s="5">
        <f>データ貼付!G928</f>
        <v>0</v>
      </c>
      <c r="L930" s="5">
        <f>データ貼付!H928</f>
        <v>0</v>
      </c>
      <c r="M930" s="5">
        <f>データ貼付!I928</f>
        <v>0</v>
      </c>
      <c r="N930" s="5">
        <f>データ貼付!J928</f>
        <v>0</v>
      </c>
      <c r="O930" s="5">
        <f>データ貼付!K928</f>
        <v>0</v>
      </c>
    </row>
    <row r="931" spans="2:15" x14ac:dyDescent="0.15">
      <c r="B931" s="5" t="str">
        <f t="shared" si="29"/>
        <v>69</v>
      </c>
      <c r="C931" s="5" t="str">
        <f>J931&amp;COUNTIF($J$4:J931,J931)</f>
        <v>0272</v>
      </c>
      <c r="D931" s="5" t="str">
        <f>データ貼付!D929&amp;データ貼付!E929</f>
        <v/>
      </c>
      <c r="E931" s="5">
        <f>データ貼付!G929+ROW()/1000000</f>
        <v>9.3099999999999997E-4</v>
      </c>
      <c r="F931" s="5">
        <f t="shared" si="30"/>
        <v>69</v>
      </c>
      <c r="G931" s="5">
        <f>データ貼付!A929</f>
        <v>0</v>
      </c>
      <c r="H931" s="5">
        <f>データ貼付!B929</f>
        <v>0</v>
      </c>
      <c r="I931" s="5">
        <f>データ貼付!C929</f>
        <v>0</v>
      </c>
      <c r="J931" s="5">
        <f>データ貼付!F929</f>
        <v>0</v>
      </c>
      <c r="K931" s="5">
        <f>データ貼付!G929</f>
        <v>0</v>
      </c>
      <c r="L931" s="5">
        <f>データ貼付!H929</f>
        <v>0</v>
      </c>
      <c r="M931" s="5">
        <f>データ貼付!I929</f>
        <v>0</v>
      </c>
      <c r="N931" s="5">
        <f>データ貼付!J929</f>
        <v>0</v>
      </c>
      <c r="O931" s="5">
        <f>データ貼付!K929</f>
        <v>0</v>
      </c>
    </row>
    <row r="932" spans="2:15" x14ac:dyDescent="0.15">
      <c r="B932" s="5" t="str">
        <f t="shared" si="29"/>
        <v>68</v>
      </c>
      <c r="C932" s="5" t="str">
        <f>J932&amp;COUNTIF($J$4:J932,J932)</f>
        <v>0273</v>
      </c>
      <c r="D932" s="5" t="str">
        <f>データ貼付!D930&amp;データ貼付!E930</f>
        <v/>
      </c>
      <c r="E932" s="5">
        <f>データ貼付!G930+ROW()/1000000</f>
        <v>9.3199999999999999E-4</v>
      </c>
      <c r="F932" s="5">
        <f t="shared" si="30"/>
        <v>68</v>
      </c>
      <c r="G932" s="5">
        <f>データ貼付!A930</f>
        <v>0</v>
      </c>
      <c r="H932" s="5">
        <f>データ貼付!B930</f>
        <v>0</v>
      </c>
      <c r="I932" s="5">
        <f>データ貼付!C930</f>
        <v>0</v>
      </c>
      <c r="J932" s="5">
        <f>データ貼付!F930</f>
        <v>0</v>
      </c>
      <c r="K932" s="5">
        <f>データ貼付!G930</f>
        <v>0</v>
      </c>
      <c r="L932" s="5">
        <f>データ貼付!H930</f>
        <v>0</v>
      </c>
      <c r="M932" s="5">
        <f>データ貼付!I930</f>
        <v>0</v>
      </c>
      <c r="N932" s="5">
        <f>データ貼付!J930</f>
        <v>0</v>
      </c>
      <c r="O932" s="5">
        <f>データ貼付!K930</f>
        <v>0</v>
      </c>
    </row>
    <row r="933" spans="2:15" x14ac:dyDescent="0.15">
      <c r="B933" s="5" t="str">
        <f t="shared" si="29"/>
        <v>67</v>
      </c>
      <c r="C933" s="5" t="str">
        <f>J933&amp;COUNTIF($J$4:J933,J933)</f>
        <v>0274</v>
      </c>
      <c r="D933" s="5" t="str">
        <f>データ貼付!D931&amp;データ貼付!E931</f>
        <v/>
      </c>
      <c r="E933" s="5">
        <f>データ貼付!G931+ROW()/1000000</f>
        <v>9.3300000000000002E-4</v>
      </c>
      <c r="F933" s="5">
        <f t="shared" si="30"/>
        <v>67</v>
      </c>
      <c r="G933" s="5">
        <f>データ貼付!A931</f>
        <v>0</v>
      </c>
      <c r="H933" s="5">
        <f>データ貼付!B931</f>
        <v>0</v>
      </c>
      <c r="I933" s="5">
        <f>データ貼付!C931</f>
        <v>0</v>
      </c>
      <c r="J933" s="5">
        <f>データ貼付!F931</f>
        <v>0</v>
      </c>
      <c r="K933" s="5">
        <f>データ貼付!G931</f>
        <v>0</v>
      </c>
      <c r="L933" s="5">
        <f>データ貼付!H931</f>
        <v>0</v>
      </c>
      <c r="M933" s="5">
        <f>データ貼付!I931</f>
        <v>0</v>
      </c>
      <c r="N933" s="5">
        <f>データ貼付!J931</f>
        <v>0</v>
      </c>
      <c r="O933" s="5">
        <f>データ貼付!K931</f>
        <v>0</v>
      </c>
    </row>
    <row r="934" spans="2:15" x14ac:dyDescent="0.15">
      <c r="B934" s="5" t="str">
        <f t="shared" si="29"/>
        <v>66</v>
      </c>
      <c r="C934" s="5" t="str">
        <f>J934&amp;COUNTIF($J$4:J934,J934)</f>
        <v>0275</v>
      </c>
      <c r="D934" s="5" t="str">
        <f>データ貼付!D932&amp;データ貼付!E932</f>
        <v/>
      </c>
      <c r="E934" s="5">
        <f>データ貼付!G932+ROW()/1000000</f>
        <v>9.3400000000000004E-4</v>
      </c>
      <c r="F934" s="5">
        <f t="shared" si="30"/>
        <v>66</v>
      </c>
      <c r="G934" s="5">
        <f>データ貼付!A932</f>
        <v>0</v>
      </c>
      <c r="H934" s="5">
        <f>データ貼付!B932</f>
        <v>0</v>
      </c>
      <c r="I934" s="5">
        <f>データ貼付!C932</f>
        <v>0</v>
      </c>
      <c r="J934" s="5">
        <f>データ貼付!F932</f>
        <v>0</v>
      </c>
      <c r="K934" s="5">
        <f>データ貼付!G932</f>
        <v>0</v>
      </c>
      <c r="L934" s="5">
        <f>データ貼付!H932</f>
        <v>0</v>
      </c>
      <c r="M934" s="5">
        <f>データ貼付!I932</f>
        <v>0</v>
      </c>
      <c r="N934" s="5">
        <f>データ貼付!J932</f>
        <v>0</v>
      </c>
      <c r="O934" s="5">
        <f>データ貼付!K932</f>
        <v>0</v>
      </c>
    </row>
    <row r="935" spans="2:15" x14ac:dyDescent="0.15">
      <c r="B935" s="5" t="str">
        <f t="shared" si="29"/>
        <v>65</v>
      </c>
      <c r="C935" s="5" t="str">
        <f>J935&amp;COUNTIF($J$4:J935,J935)</f>
        <v>0276</v>
      </c>
      <c r="D935" s="5" t="str">
        <f>データ貼付!D933&amp;データ貼付!E933</f>
        <v/>
      </c>
      <c r="E935" s="5">
        <f>データ貼付!G933+ROW()/1000000</f>
        <v>9.3499999999999996E-4</v>
      </c>
      <c r="F935" s="5">
        <f t="shared" si="30"/>
        <v>65</v>
      </c>
      <c r="G935" s="5">
        <f>データ貼付!A933</f>
        <v>0</v>
      </c>
      <c r="H935" s="5">
        <f>データ貼付!B933</f>
        <v>0</v>
      </c>
      <c r="I935" s="5">
        <f>データ貼付!C933</f>
        <v>0</v>
      </c>
      <c r="J935" s="5">
        <f>データ貼付!F933</f>
        <v>0</v>
      </c>
      <c r="K935" s="5">
        <f>データ貼付!G933</f>
        <v>0</v>
      </c>
      <c r="L935" s="5">
        <f>データ貼付!H933</f>
        <v>0</v>
      </c>
      <c r="M935" s="5">
        <f>データ貼付!I933</f>
        <v>0</v>
      </c>
      <c r="N935" s="5">
        <f>データ貼付!J933</f>
        <v>0</v>
      </c>
      <c r="O935" s="5">
        <f>データ貼付!K933</f>
        <v>0</v>
      </c>
    </row>
    <row r="936" spans="2:15" x14ac:dyDescent="0.15">
      <c r="B936" s="5" t="str">
        <f t="shared" si="29"/>
        <v>64</v>
      </c>
      <c r="C936" s="5" t="str">
        <f>J936&amp;COUNTIF($J$4:J936,J936)</f>
        <v>0277</v>
      </c>
      <c r="D936" s="5" t="str">
        <f>データ貼付!D934&amp;データ貼付!E934</f>
        <v/>
      </c>
      <c r="E936" s="5">
        <f>データ貼付!G934+ROW()/1000000</f>
        <v>9.3599999999999998E-4</v>
      </c>
      <c r="F936" s="5">
        <f t="shared" si="30"/>
        <v>64</v>
      </c>
      <c r="G936" s="5">
        <f>データ貼付!A934</f>
        <v>0</v>
      </c>
      <c r="H936" s="5">
        <f>データ貼付!B934</f>
        <v>0</v>
      </c>
      <c r="I936" s="5">
        <f>データ貼付!C934</f>
        <v>0</v>
      </c>
      <c r="J936" s="5">
        <f>データ貼付!F934</f>
        <v>0</v>
      </c>
      <c r="K936" s="5">
        <f>データ貼付!G934</f>
        <v>0</v>
      </c>
      <c r="L936" s="5">
        <f>データ貼付!H934</f>
        <v>0</v>
      </c>
      <c r="M936" s="5">
        <f>データ貼付!I934</f>
        <v>0</v>
      </c>
      <c r="N936" s="5">
        <f>データ貼付!J934</f>
        <v>0</v>
      </c>
      <c r="O936" s="5">
        <f>データ貼付!K934</f>
        <v>0</v>
      </c>
    </row>
    <row r="937" spans="2:15" x14ac:dyDescent="0.15">
      <c r="B937" s="5" t="str">
        <f t="shared" si="29"/>
        <v>63</v>
      </c>
      <c r="C937" s="5" t="str">
        <f>J937&amp;COUNTIF($J$4:J937,J937)</f>
        <v>0278</v>
      </c>
      <c r="D937" s="5" t="str">
        <f>データ貼付!D935&amp;データ貼付!E935</f>
        <v/>
      </c>
      <c r="E937" s="5">
        <f>データ貼付!G935+ROW()/1000000</f>
        <v>9.3700000000000001E-4</v>
      </c>
      <c r="F937" s="5">
        <f t="shared" si="30"/>
        <v>63</v>
      </c>
      <c r="G937" s="5">
        <f>データ貼付!A935</f>
        <v>0</v>
      </c>
      <c r="H937" s="5">
        <f>データ貼付!B935</f>
        <v>0</v>
      </c>
      <c r="I937" s="5">
        <f>データ貼付!C935</f>
        <v>0</v>
      </c>
      <c r="J937" s="5">
        <f>データ貼付!F935</f>
        <v>0</v>
      </c>
      <c r="K937" s="5">
        <f>データ貼付!G935</f>
        <v>0</v>
      </c>
      <c r="L937" s="5">
        <f>データ貼付!H935</f>
        <v>0</v>
      </c>
      <c r="M937" s="5">
        <f>データ貼付!I935</f>
        <v>0</v>
      </c>
      <c r="N937" s="5">
        <f>データ貼付!J935</f>
        <v>0</v>
      </c>
      <c r="O937" s="5">
        <f>データ貼付!K935</f>
        <v>0</v>
      </c>
    </row>
    <row r="938" spans="2:15" x14ac:dyDescent="0.15">
      <c r="B938" s="5" t="str">
        <f t="shared" si="29"/>
        <v>62</v>
      </c>
      <c r="C938" s="5" t="str">
        <f>J938&amp;COUNTIF($J$4:J938,J938)</f>
        <v>0279</v>
      </c>
      <c r="D938" s="5" t="str">
        <f>データ貼付!D936&amp;データ貼付!E936</f>
        <v/>
      </c>
      <c r="E938" s="5">
        <f>データ貼付!G936+ROW()/1000000</f>
        <v>9.3800000000000003E-4</v>
      </c>
      <c r="F938" s="5">
        <f t="shared" si="30"/>
        <v>62</v>
      </c>
      <c r="G938" s="5">
        <f>データ貼付!A936</f>
        <v>0</v>
      </c>
      <c r="H938" s="5">
        <f>データ貼付!B936</f>
        <v>0</v>
      </c>
      <c r="I938" s="5">
        <f>データ貼付!C936</f>
        <v>0</v>
      </c>
      <c r="J938" s="5">
        <f>データ貼付!F936</f>
        <v>0</v>
      </c>
      <c r="K938" s="5">
        <f>データ貼付!G936</f>
        <v>0</v>
      </c>
      <c r="L938" s="5">
        <f>データ貼付!H936</f>
        <v>0</v>
      </c>
      <c r="M938" s="5">
        <f>データ貼付!I936</f>
        <v>0</v>
      </c>
      <c r="N938" s="5">
        <f>データ貼付!J936</f>
        <v>0</v>
      </c>
      <c r="O938" s="5">
        <f>データ貼付!K936</f>
        <v>0</v>
      </c>
    </row>
    <row r="939" spans="2:15" x14ac:dyDescent="0.15">
      <c r="B939" s="5" t="str">
        <f t="shared" si="29"/>
        <v>61</v>
      </c>
      <c r="C939" s="5" t="str">
        <f>J939&amp;COUNTIF($J$4:J939,J939)</f>
        <v>0280</v>
      </c>
      <c r="D939" s="5" t="str">
        <f>データ貼付!D937&amp;データ貼付!E937</f>
        <v/>
      </c>
      <c r="E939" s="5">
        <f>データ貼付!G937+ROW()/1000000</f>
        <v>9.3899999999999995E-4</v>
      </c>
      <c r="F939" s="5">
        <f t="shared" si="30"/>
        <v>61</v>
      </c>
      <c r="G939" s="5">
        <f>データ貼付!A937</f>
        <v>0</v>
      </c>
      <c r="H939" s="5">
        <f>データ貼付!B937</f>
        <v>0</v>
      </c>
      <c r="I939" s="5">
        <f>データ貼付!C937</f>
        <v>0</v>
      </c>
      <c r="J939" s="5">
        <f>データ貼付!F937</f>
        <v>0</v>
      </c>
      <c r="K939" s="5">
        <f>データ貼付!G937</f>
        <v>0</v>
      </c>
      <c r="L939" s="5">
        <f>データ貼付!H937</f>
        <v>0</v>
      </c>
      <c r="M939" s="5">
        <f>データ貼付!I937</f>
        <v>0</v>
      </c>
      <c r="N939" s="5">
        <f>データ貼付!J937</f>
        <v>0</v>
      </c>
      <c r="O939" s="5">
        <f>データ貼付!K937</f>
        <v>0</v>
      </c>
    </row>
    <row r="940" spans="2:15" x14ac:dyDescent="0.15">
      <c r="B940" s="5" t="str">
        <f t="shared" si="29"/>
        <v>60</v>
      </c>
      <c r="C940" s="5" t="str">
        <f>J940&amp;COUNTIF($J$4:J940,J940)</f>
        <v>0281</v>
      </c>
      <c r="D940" s="5" t="str">
        <f>データ貼付!D938&amp;データ貼付!E938</f>
        <v/>
      </c>
      <c r="E940" s="5">
        <f>データ貼付!G938+ROW()/1000000</f>
        <v>9.3999999999999997E-4</v>
      </c>
      <c r="F940" s="5">
        <f t="shared" si="30"/>
        <v>60</v>
      </c>
      <c r="G940" s="5">
        <f>データ貼付!A938</f>
        <v>0</v>
      </c>
      <c r="H940" s="5">
        <f>データ貼付!B938</f>
        <v>0</v>
      </c>
      <c r="I940" s="5">
        <f>データ貼付!C938</f>
        <v>0</v>
      </c>
      <c r="J940" s="5">
        <f>データ貼付!F938</f>
        <v>0</v>
      </c>
      <c r="K940" s="5">
        <f>データ貼付!G938</f>
        <v>0</v>
      </c>
      <c r="L940" s="5">
        <f>データ貼付!H938</f>
        <v>0</v>
      </c>
      <c r="M940" s="5">
        <f>データ貼付!I938</f>
        <v>0</v>
      </c>
      <c r="N940" s="5">
        <f>データ貼付!J938</f>
        <v>0</v>
      </c>
      <c r="O940" s="5">
        <f>データ貼付!K938</f>
        <v>0</v>
      </c>
    </row>
    <row r="941" spans="2:15" x14ac:dyDescent="0.15">
      <c r="B941" s="5" t="str">
        <f t="shared" si="29"/>
        <v>59</v>
      </c>
      <c r="C941" s="5" t="str">
        <f>J941&amp;COUNTIF($J$4:J941,J941)</f>
        <v>0282</v>
      </c>
      <c r="D941" s="5" t="str">
        <f>データ貼付!D939&amp;データ貼付!E939</f>
        <v/>
      </c>
      <c r="E941" s="5">
        <f>データ貼付!G939+ROW()/1000000</f>
        <v>9.41E-4</v>
      </c>
      <c r="F941" s="5">
        <f t="shared" si="30"/>
        <v>59</v>
      </c>
      <c r="G941" s="5">
        <f>データ貼付!A939</f>
        <v>0</v>
      </c>
      <c r="H941" s="5">
        <f>データ貼付!B939</f>
        <v>0</v>
      </c>
      <c r="I941" s="5">
        <f>データ貼付!C939</f>
        <v>0</v>
      </c>
      <c r="J941" s="5">
        <f>データ貼付!F939</f>
        <v>0</v>
      </c>
      <c r="K941" s="5">
        <f>データ貼付!G939</f>
        <v>0</v>
      </c>
      <c r="L941" s="5">
        <f>データ貼付!H939</f>
        <v>0</v>
      </c>
      <c r="M941" s="5">
        <f>データ貼付!I939</f>
        <v>0</v>
      </c>
      <c r="N941" s="5">
        <f>データ貼付!J939</f>
        <v>0</v>
      </c>
      <c r="O941" s="5">
        <f>データ貼付!K939</f>
        <v>0</v>
      </c>
    </row>
    <row r="942" spans="2:15" x14ac:dyDescent="0.15">
      <c r="B942" s="5" t="str">
        <f t="shared" si="29"/>
        <v>58</v>
      </c>
      <c r="C942" s="5" t="str">
        <f>J942&amp;COUNTIF($J$4:J942,J942)</f>
        <v>0283</v>
      </c>
      <c r="D942" s="5" t="str">
        <f>データ貼付!D940&amp;データ貼付!E940</f>
        <v/>
      </c>
      <c r="E942" s="5">
        <f>データ貼付!G940+ROW()/1000000</f>
        <v>9.4200000000000002E-4</v>
      </c>
      <c r="F942" s="5">
        <f t="shared" si="30"/>
        <v>58</v>
      </c>
      <c r="G942" s="5">
        <f>データ貼付!A940</f>
        <v>0</v>
      </c>
      <c r="H942" s="5">
        <f>データ貼付!B940</f>
        <v>0</v>
      </c>
      <c r="I942" s="5">
        <f>データ貼付!C940</f>
        <v>0</v>
      </c>
      <c r="J942" s="5">
        <f>データ貼付!F940</f>
        <v>0</v>
      </c>
      <c r="K942" s="5">
        <f>データ貼付!G940</f>
        <v>0</v>
      </c>
      <c r="L942" s="5">
        <f>データ貼付!H940</f>
        <v>0</v>
      </c>
      <c r="M942" s="5">
        <f>データ貼付!I940</f>
        <v>0</v>
      </c>
      <c r="N942" s="5">
        <f>データ貼付!J940</f>
        <v>0</v>
      </c>
      <c r="O942" s="5">
        <f>データ貼付!K940</f>
        <v>0</v>
      </c>
    </row>
    <row r="943" spans="2:15" x14ac:dyDescent="0.15">
      <c r="B943" s="5" t="str">
        <f t="shared" si="29"/>
        <v>57</v>
      </c>
      <c r="C943" s="5" t="str">
        <f>J943&amp;COUNTIF($J$4:J943,J943)</f>
        <v>0284</v>
      </c>
      <c r="D943" s="5" t="str">
        <f>データ貼付!D941&amp;データ貼付!E941</f>
        <v/>
      </c>
      <c r="E943" s="5">
        <f>データ貼付!G941+ROW()/1000000</f>
        <v>9.4300000000000004E-4</v>
      </c>
      <c r="F943" s="5">
        <f t="shared" si="30"/>
        <v>57</v>
      </c>
      <c r="G943" s="5">
        <f>データ貼付!A941</f>
        <v>0</v>
      </c>
      <c r="H943" s="5">
        <f>データ貼付!B941</f>
        <v>0</v>
      </c>
      <c r="I943" s="5">
        <f>データ貼付!C941</f>
        <v>0</v>
      </c>
      <c r="J943" s="5">
        <f>データ貼付!F941</f>
        <v>0</v>
      </c>
      <c r="K943" s="5">
        <f>データ貼付!G941</f>
        <v>0</v>
      </c>
      <c r="L943" s="5">
        <f>データ貼付!H941</f>
        <v>0</v>
      </c>
      <c r="M943" s="5">
        <f>データ貼付!I941</f>
        <v>0</v>
      </c>
      <c r="N943" s="5">
        <f>データ貼付!J941</f>
        <v>0</v>
      </c>
      <c r="O943" s="5">
        <f>データ貼付!K941</f>
        <v>0</v>
      </c>
    </row>
    <row r="944" spans="2:15" x14ac:dyDescent="0.15">
      <c r="B944" s="5" t="str">
        <f t="shared" si="29"/>
        <v>56</v>
      </c>
      <c r="C944" s="5" t="str">
        <f>J944&amp;COUNTIF($J$4:J944,J944)</f>
        <v>0285</v>
      </c>
      <c r="D944" s="5" t="str">
        <f>データ貼付!D942&amp;データ貼付!E942</f>
        <v/>
      </c>
      <c r="E944" s="5">
        <f>データ貼付!G942+ROW()/1000000</f>
        <v>9.4399999999999996E-4</v>
      </c>
      <c r="F944" s="5">
        <f t="shared" si="30"/>
        <v>56</v>
      </c>
      <c r="G944" s="5">
        <f>データ貼付!A942</f>
        <v>0</v>
      </c>
      <c r="H944" s="5">
        <f>データ貼付!B942</f>
        <v>0</v>
      </c>
      <c r="I944" s="5">
        <f>データ貼付!C942</f>
        <v>0</v>
      </c>
      <c r="J944" s="5">
        <f>データ貼付!F942</f>
        <v>0</v>
      </c>
      <c r="K944" s="5">
        <f>データ貼付!G942</f>
        <v>0</v>
      </c>
      <c r="L944" s="5">
        <f>データ貼付!H942</f>
        <v>0</v>
      </c>
      <c r="M944" s="5">
        <f>データ貼付!I942</f>
        <v>0</v>
      </c>
      <c r="N944" s="5">
        <f>データ貼付!J942</f>
        <v>0</v>
      </c>
      <c r="O944" s="5">
        <f>データ貼付!K942</f>
        <v>0</v>
      </c>
    </row>
    <row r="945" spans="2:15" x14ac:dyDescent="0.15">
      <c r="B945" s="5" t="str">
        <f t="shared" si="29"/>
        <v>55</v>
      </c>
      <c r="C945" s="5" t="str">
        <f>J945&amp;COUNTIF($J$4:J945,J945)</f>
        <v>0286</v>
      </c>
      <c r="D945" s="5" t="str">
        <f>データ貼付!D943&amp;データ貼付!E943</f>
        <v/>
      </c>
      <c r="E945" s="5">
        <f>データ貼付!G943+ROW()/1000000</f>
        <v>9.4499999999999998E-4</v>
      </c>
      <c r="F945" s="5">
        <f t="shared" si="30"/>
        <v>55</v>
      </c>
      <c r="G945" s="5">
        <f>データ貼付!A943</f>
        <v>0</v>
      </c>
      <c r="H945" s="5">
        <f>データ貼付!B943</f>
        <v>0</v>
      </c>
      <c r="I945" s="5">
        <f>データ貼付!C943</f>
        <v>0</v>
      </c>
      <c r="J945" s="5">
        <f>データ貼付!F943</f>
        <v>0</v>
      </c>
      <c r="K945" s="5">
        <f>データ貼付!G943</f>
        <v>0</v>
      </c>
      <c r="L945" s="5">
        <f>データ貼付!H943</f>
        <v>0</v>
      </c>
      <c r="M945" s="5">
        <f>データ貼付!I943</f>
        <v>0</v>
      </c>
      <c r="N945" s="5">
        <f>データ貼付!J943</f>
        <v>0</v>
      </c>
      <c r="O945" s="5">
        <f>データ貼付!K943</f>
        <v>0</v>
      </c>
    </row>
    <row r="946" spans="2:15" x14ac:dyDescent="0.15">
      <c r="B946" s="5" t="str">
        <f t="shared" si="29"/>
        <v>54</v>
      </c>
      <c r="C946" s="5" t="str">
        <f>J946&amp;COUNTIF($J$4:J946,J946)</f>
        <v>0287</v>
      </c>
      <c r="D946" s="5" t="str">
        <f>データ貼付!D944&amp;データ貼付!E944</f>
        <v/>
      </c>
      <c r="E946" s="5">
        <f>データ貼付!G944+ROW()/1000000</f>
        <v>9.4600000000000001E-4</v>
      </c>
      <c r="F946" s="5">
        <f t="shared" si="30"/>
        <v>54</v>
      </c>
      <c r="G946" s="5">
        <f>データ貼付!A944</f>
        <v>0</v>
      </c>
      <c r="H946" s="5">
        <f>データ貼付!B944</f>
        <v>0</v>
      </c>
      <c r="I946" s="5">
        <f>データ貼付!C944</f>
        <v>0</v>
      </c>
      <c r="J946" s="5">
        <f>データ貼付!F944</f>
        <v>0</v>
      </c>
      <c r="K946" s="5">
        <f>データ貼付!G944</f>
        <v>0</v>
      </c>
      <c r="L946" s="5">
        <f>データ貼付!H944</f>
        <v>0</v>
      </c>
      <c r="M946" s="5">
        <f>データ貼付!I944</f>
        <v>0</v>
      </c>
      <c r="N946" s="5">
        <f>データ貼付!J944</f>
        <v>0</v>
      </c>
      <c r="O946" s="5">
        <f>データ貼付!K944</f>
        <v>0</v>
      </c>
    </row>
    <row r="947" spans="2:15" x14ac:dyDescent="0.15">
      <c r="B947" s="5" t="str">
        <f t="shared" si="29"/>
        <v>53</v>
      </c>
      <c r="C947" s="5" t="str">
        <f>J947&amp;COUNTIF($J$4:J947,J947)</f>
        <v>0288</v>
      </c>
      <c r="D947" s="5" t="str">
        <f>データ貼付!D945&amp;データ貼付!E945</f>
        <v/>
      </c>
      <c r="E947" s="5">
        <f>データ貼付!G945+ROW()/1000000</f>
        <v>9.4700000000000003E-4</v>
      </c>
      <c r="F947" s="5">
        <f t="shared" si="30"/>
        <v>53</v>
      </c>
      <c r="G947" s="5">
        <f>データ貼付!A945</f>
        <v>0</v>
      </c>
      <c r="H947" s="5">
        <f>データ貼付!B945</f>
        <v>0</v>
      </c>
      <c r="I947" s="5">
        <f>データ貼付!C945</f>
        <v>0</v>
      </c>
      <c r="J947" s="5">
        <f>データ貼付!F945</f>
        <v>0</v>
      </c>
      <c r="K947" s="5">
        <f>データ貼付!G945</f>
        <v>0</v>
      </c>
      <c r="L947" s="5">
        <f>データ貼付!H945</f>
        <v>0</v>
      </c>
      <c r="M947" s="5">
        <f>データ貼付!I945</f>
        <v>0</v>
      </c>
      <c r="N947" s="5">
        <f>データ貼付!J945</f>
        <v>0</v>
      </c>
      <c r="O947" s="5">
        <f>データ貼付!K945</f>
        <v>0</v>
      </c>
    </row>
    <row r="948" spans="2:15" x14ac:dyDescent="0.15">
      <c r="B948" s="5" t="str">
        <f t="shared" si="29"/>
        <v>52</v>
      </c>
      <c r="C948" s="5" t="str">
        <f>J948&amp;COUNTIF($J$4:J948,J948)</f>
        <v>0289</v>
      </c>
      <c r="D948" s="5" t="str">
        <f>データ貼付!D946&amp;データ貼付!E946</f>
        <v/>
      </c>
      <c r="E948" s="5">
        <f>データ貼付!G946+ROW()/1000000</f>
        <v>9.4799999999999995E-4</v>
      </c>
      <c r="F948" s="5">
        <f t="shared" si="30"/>
        <v>52</v>
      </c>
      <c r="G948" s="5">
        <f>データ貼付!A946</f>
        <v>0</v>
      </c>
      <c r="H948" s="5">
        <f>データ貼付!B946</f>
        <v>0</v>
      </c>
      <c r="I948" s="5">
        <f>データ貼付!C946</f>
        <v>0</v>
      </c>
      <c r="J948" s="5">
        <f>データ貼付!F946</f>
        <v>0</v>
      </c>
      <c r="K948" s="5">
        <f>データ貼付!G946</f>
        <v>0</v>
      </c>
      <c r="L948" s="5">
        <f>データ貼付!H946</f>
        <v>0</v>
      </c>
      <c r="M948" s="5">
        <f>データ貼付!I946</f>
        <v>0</v>
      </c>
      <c r="N948" s="5">
        <f>データ貼付!J946</f>
        <v>0</v>
      </c>
      <c r="O948" s="5">
        <f>データ貼付!K946</f>
        <v>0</v>
      </c>
    </row>
    <row r="949" spans="2:15" x14ac:dyDescent="0.15">
      <c r="B949" s="5" t="str">
        <f t="shared" si="29"/>
        <v>51</v>
      </c>
      <c r="C949" s="5" t="str">
        <f>J949&amp;COUNTIF($J$4:J949,J949)</f>
        <v>0290</v>
      </c>
      <c r="D949" s="5" t="str">
        <f>データ貼付!D947&amp;データ貼付!E947</f>
        <v/>
      </c>
      <c r="E949" s="5">
        <f>データ貼付!G947+ROW()/1000000</f>
        <v>9.4899999999999997E-4</v>
      </c>
      <c r="F949" s="5">
        <f t="shared" si="30"/>
        <v>51</v>
      </c>
      <c r="G949" s="5">
        <f>データ貼付!A947</f>
        <v>0</v>
      </c>
      <c r="H949" s="5">
        <f>データ貼付!B947</f>
        <v>0</v>
      </c>
      <c r="I949" s="5">
        <f>データ貼付!C947</f>
        <v>0</v>
      </c>
      <c r="J949" s="5">
        <f>データ貼付!F947</f>
        <v>0</v>
      </c>
      <c r="K949" s="5">
        <f>データ貼付!G947</f>
        <v>0</v>
      </c>
      <c r="L949" s="5">
        <f>データ貼付!H947</f>
        <v>0</v>
      </c>
      <c r="M949" s="5">
        <f>データ貼付!I947</f>
        <v>0</v>
      </c>
      <c r="N949" s="5">
        <f>データ貼付!J947</f>
        <v>0</v>
      </c>
      <c r="O949" s="5">
        <f>データ貼付!K947</f>
        <v>0</v>
      </c>
    </row>
    <row r="950" spans="2:15" x14ac:dyDescent="0.15">
      <c r="B950" s="5" t="str">
        <f t="shared" si="29"/>
        <v>50</v>
      </c>
      <c r="C950" s="5" t="str">
        <f>J950&amp;COUNTIF($J$4:J950,J950)</f>
        <v>0291</v>
      </c>
      <c r="D950" s="5" t="str">
        <f>データ貼付!D948&amp;データ貼付!E948</f>
        <v/>
      </c>
      <c r="E950" s="5">
        <f>データ貼付!G948+ROW()/1000000</f>
        <v>9.5E-4</v>
      </c>
      <c r="F950" s="5">
        <f t="shared" si="30"/>
        <v>50</v>
      </c>
      <c r="G950" s="5">
        <f>データ貼付!A948</f>
        <v>0</v>
      </c>
      <c r="H950" s="5">
        <f>データ貼付!B948</f>
        <v>0</v>
      </c>
      <c r="I950" s="5">
        <f>データ貼付!C948</f>
        <v>0</v>
      </c>
      <c r="J950" s="5">
        <f>データ貼付!F948</f>
        <v>0</v>
      </c>
      <c r="K950" s="5">
        <f>データ貼付!G948</f>
        <v>0</v>
      </c>
      <c r="L950" s="5">
        <f>データ貼付!H948</f>
        <v>0</v>
      </c>
      <c r="M950" s="5">
        <f>データ貼付!I948</f>
        <v>0</v>
      </c>
      <c r="N950" s="5">
        <f>データ貼付!J948</f>
        <v>0</v>
      </c>
      <c r="O950" s="5">
        <f>データ貼付!K948</f>
        <v>0</v>
      </c>
    </row>
    <row r="951" spans="2:15" x14ac:dyDescent="0.15">
      <c r="B951" s="5" t="str">
        <f t="shared" si="29"/>
        <v>49</v>
      </c>
      <c r="C951" s="5" t="str">
        <f>J951&amp;COUNTIF($J$4:J951,J951)</f>
        <v>0292</v>
      </c>
      <c r="D951" s="5" t="str">
        <f>データ貼付!D949&amp;データ貼付!E949</f>
        <v/>
      </c>
      <c r="E951" s="5">
        <f>データ貼付!G949+ROW()/1000000</f>
        <v>9.5100000000000002E-4</v>
      </c>
      <c r="F951" s="5">
        <f t="shared" si="30"/>
        <v>49</v>
      </c>
      <c r="G951" s="5">
        <f>データ貼付!A949</f>
        <v>0</v>
      </c>
      <c r="H951" s="5">
        <f>データ貼付!B949</f>
        <v>0</v>
      </c>
      <c r="I951" s="5">
        <f>データ貼付!C949</f>
        <v>0</v>
      </c>
      <c r="J951" s="5">
        <f>データ貼付!F949</f>
        <v>0</v>
      </c>
      <c r="K951" s="5">
        <f>データ貼付!G949</f>
        <v>0</v>
      </c>
      <c r="L951" s="5">
        <f>データ貼付!H949</f>
        <v>0</v>
      </c>
      <c r="M951" s="5">
        <f>データ貼付!I949</f>
        <v>0</v>
      </c>
      <c r="N951" s="5">
        <f>データ貼付!J949</f>
        <v>0</v>
      </c>
      <c r="O951" s="5">
        <f>データ貼付!K949</f>
        <v>0</v>
      </c>
    </row>
    <row r="952" spans="2:15" x14ac:dyDescent="0.15">
      <c r="B952" s="5" t="str">
        <f t="shared" si="29"/>
        <v>48</v>
      </c>
      <c r="C952" s="5" t="str">
        <f>J952&amp;COUNTIF($J$4:J952,J952)</f>
        <v>0293</v>
      </c>
      <c r="D952" s="5" t="str">
        <f>データ貼付!D950&amp;データ貼付!E950</f>
        <v/>
      </c>
      <c r="E952" s="5">
        <f>データ貼付!G950+ROW()/1000000</f>
        <v>9.5200000000000005E-4</v>
      </c>
      <c r="F952" s="5">
        <f t="shared" si="30"/>
        <v>48</v>
      </c>
      <c r="G952" s="5">
        <f>データ貼付!A950</f>
        <v>0</v>
      </c>
      <c r="H952" s="5">
        <f>データ貼付!B950</f>
        <v>0</v>
      </c>
      <c r="I952" s="5">
        <f>データ貼付!C950</f>
        <v>0</v>
      </c>
      <c r="J952" s="5">
        <f>データ貼付!F950</f>
        <v>0</v>
      </c>
      <c r="K952" s="5">
        <f>データ貼付!G950</f>
        <v>0</v>
      </c>
      <c r="L952" s="5">
        <f>データ貼付!H950</f>
        <v>0</v>
      </c>
      <c r="M952" s="5">
        <f>データ貼付!I950</f>
        <v>0</v>
      </c>
      <c r="N952" s="5">
        <f>データ貼付!J950</f>
        <v>0</v>
      </c>
      <c r="O952" s="5">
        <f>データ貼付!K950</f>
        <v>0</v>
      </c>
    </row>
    <row r="953" spans="2:15" x14ac:dyDescent="0.15">
      <c r="B953" s="5" t="str">
        <f t="shared" si="29"/>
        <v>47</v>
      </c>
      <c r="C953" s="5" t="str">
        <f>J953&amp;COUNTIF($J$4:J953,J953)</f>
        <v>0294</v>
      </c>
      <c r="D953" s="5" t="str">
        <f>データ貼付!D951&amp;データ貼付!E951</f>
        <v/>
      </c>
      <c r="E953" s="5">
        <f>データ貼付!G951+ROW()/1000000</f>
        <v>9.5299999999999996E-4</v>
      </c>
      <c r="F953" s="5">
        <f t="shared" si="30"/>
        <v>47</v>
      </c>
      <c r="G953" s="5">
        <f>データ貼付!A951</f>
        <v>0</v>
      </c>
      <c r="H953" s="5">
        <f>データ貼付!B951</f>
        <v>0</v>
      </c>
      <c r="I953" s="5">
        <f>データ貼付!C951</f>
        <v>0</v>
      </c>
      <c r="J953" s="5">
        <f>データ貼付!F951</f>
        <v>0</v>
      </c>
      <c r="K953" s="5">
        <f>データ貼付!G951</f>
        <v>0</v>
      </c>
      <c r="L953" s="5">
        <f>データ貼付!H951</f>
        <v>0</v>
      </c>
      <c r="M953" s="5">
        <f>データ貼付!I951</f>
        <v>0</v>
      </c>
      <c r="N953" s="5">
        <f>データ貼付!J951</f>
        <v>0</v>
      </c>
      <c r="O953" s="5">
        <f>データ貼付!K951</f>
        <v>0</v>
      </c>
    </row>
    <row r="954" spans="2:15" x14ac:dyDescent="0.15">
      <c r="B954" s="5" t="str">
        <f t="shared" si="29"/>
        <v>46</v>
      </c>
      <c r="C954" s="5" t="str">
        <f>J954&amp;COUNTIF($J$4:J954,J954)</f>
        <v>0295</v>
      </c>
      <c r="D954" s="5" t="str">
        <f>データ貼付!D952&amp;データ貼付!E952</f>
        <v/>
      </c>
      <c r="E954" s="5">
        <f>データ貼付!G952+ROW()/1000000</f>
        <v>9.5399999999999999E-4</v>
      </c>
      <c r="F954" s="5">
        <f t="shared" si="30"/>
        <v>46</v>
      </c>
      <c r="G954" s="5">
        <f>データ貼付!A952</f>
        <v>0</v>
      </c>
      <c r="H954" s="5">
        <f>データ貼付!B952</f>
        <v>0</v>
      </c>
      <c r="I954" s="5">
        <f>データ貼付!C952</f>
        <v>0</v>
      </c>
      <c r="J954" s="5">
        <f>データ貼付!F952</f>
        <v>0</v>
      </c>
      <c r="K954" s="5">
        <f>データ貼付!G952</f>
        <v>0</v>
      </c>
      <c r="L954" s="5">
        <f>データ貼付!H952</f>
        <v>0</v>
      </c>
      <c r="M954" s="5">
        <f>データ貼付!I952</f>
        <v>0</v>
      </c>
      <c r="N954" s="5">
        <f>データ貼付!J952</f>
        <v>0</v>
      </c>
      <c r="O954" s="5">
        <f>データ貼付!K952</f>
        <v>0</v>
      </c>
    </row>
    <row r="955" spans="2:15" x14ac:dyDescent="0.15">
      <c r="B955" s="5" t="str">
        <f t="shared" si="29"/>
        <v>45</v>
      </c>
      <c r="C955" s="5" t="str">
        <f>J955&amp;COUNTIF($J$4:J955,J955)</f>
        <v>0296</v>
      </c>
      <c r="D955" s="5" t="str">
        <f>データ貼付!D953&amp;データ貼付!E953</f>
        <v/>
      </c>
      <c r="E955" s="5">
        <f>データ貼付!G953+ROW()/1000000</f>
        <v>9.5500000000000001E-4</v>
      </c>
      <c r="F955" s="5">
        <f t="shared" si="30"/>
        <v>45</v>
      </c>
      <c r="G955" s="5">
        <f>データ貼付!A953</f>
        <v>0</v>
      </c>
      <c r="H955" s="5">
        <f>データ貼付!B953</f>
        <v>0</v>
      </c>
      <c r="I955" s="5">
        <f>データ貼付!C953</f>
        <v>0</v>
      </c>
      <c r="J955" s="5">
        <f>データ貼付!F953</f>
        <v>0</v>
      </c>
      <c r="K955" s="5">
        <f>データ貼付!G953</f>
        <v>0</v>
      </c>
      <c r="L955" s="5">
        <f>データ貼付!H953</f>
        <v>0</v>
      </c>
      <c r="M955" s="5">
        <f>データ貼付!I953</f>
        <v>0</v>
      </c>
      <c r="N955" s="5">
        <f>データ貼付!J953</f>
        <v>0</v>
      </c>
      <c r="O955" s="5">
        <f>データ貼付!K953</f>
        <v>0</v>
      </c>
    </row>
    <row r="956" spans="2:15" x14ac:dyDescent="0.15">
      <c r="B956" s="5" t="str">
        <f t="shared" si="29"/>
        <v>44</v>
      </c>
      <c r="C956" s="5" t="str">
        <f>J956&amp;COUNTIF($J$4:J956,J956)</f>
        <v>0297</v>
      </c>
      <c r="D956" s="5" t="str">
        <f>データ貼付!D954&amp;データ貼付!E954</f>
        <v/>
      </c>
      <c r="E956" s="5">
        <f>データ貼付!G954+ROW()/1000000</f>
        <v>9.5600000000000004E-4</v>
      </c>
      <c r="F956" s="5">
        <f t="shared" si="30"/>
        <v>44</v>
      </c>
      <c r="G956" s="5">
        <f>データ貼付!A954</f>
        <v>0</v>
      </c>
      <c r="H956" s="5">
        <f>データ貼付!B954</f>
        <v>0</v>
      </c>
      <c r="I956" s="5">
        <f>データ貼付!C954</f>
        <v>0</v>
      </c>
      <c r="J956" s="5">
        <f>データ貼付!F954</f>
        <v>0</v>
      </c>
      <c r="K956" s="5">
        <f>データ貼付!G954</f>
        <v>0</v>
      </c>
      <c r="L956" s="5">
        <f>データ貼付!H954</f>
        <v>0</v>
      </c>
      <c r="M956" s="5">
        <f>データ貼付!I954</f>
        <v>0</v>
      </c>
      <c r="N956" s="5">
        <f>データ貼付!J954</f>
        <v>0</v>
      </c>
      <c r="O956" s="5">
        <f>データ貼付!K954</f>
        <v>0</v>
      </c>
    </row>
    <row r="957" spans="2:15" x14ac:dyDescent="0.15">
      <c r="B957" s="5" t="str">
        <f t="shared" si="29"/>
        <v>43</v>
      </c>
      <c r="C957" s="5" t="str">
        <f>J957&amp;COUNTIF($J$4:J957,J957)</f>
        <v>0298</v>
      </c>
      <c r="D957" s="5" t="str">
        <f>データ貼付!D955&amp;データ貼付!E955</f>
        <v/>
      </c>
      <c r="E957" s="5">
        <f>データ貼付!G955+ROW()/1000000</f>
        <v>9.5699999999999995E-4</v>
      </c>
      <c r="F957" s="5">
        <f t="shared" si="30"/>
        <v>43</v>
      </c>
      <c r="G957" s="5">
        <f>データ貼付!A955</f>
        <v>0</v>
      </c>
      <c r="H957" s="5">
        <f>データ貼付!B955</f>
        <v>0</v>
      </c>
      <c r="I957" s="5">
        <f>データ貼付!C955</f>
        <v>0</v>
      </c>
      <c r="J957" s="5">
        <f>データ貼付!F955</f>
        <v>0</v>
      </c>
      <c r="K957" s="5">
        <f>データ貼付!G955</f>
        <v>0</v>
      </c>
      <c r="L957" s="5">
        <f>データ貼付!H955</f>
        <v>0</v>
      </c>
      <c r="M957" s="5">
        <f>データ貼付!I955</f>
        <v>0</v>
      </c>
      <c r="N957" s="5">
        <f>データ貼付!J955</f>
        <v>0</v>
      </c>
      <c r="O957" s="5">
        <f>データ貼付!K955</f>
        <v>0</v>
      </c>
    </row>
    <row r="958" spans="2:15" x14ac:dyDescent="0.15">
      <c r="B958" s="5" t="str">
        <f t="shared" si="29"/>
        <v>42</v>
      </c>
      <c r="C958" s="5" t="str">
        <f>J958&amp;COUNTIF($J$4:J958,J958)</f>
        <v>0299</v>
      </c>
      <c r="D958" s="5" t="str">
        <f>データ貼付!D956&amp;データ貼付!E956</f>
        <v/>
      </c>
      <c r="E958" s="5">
        <f>データ貼付!G956+ROW()/1000000</f>
        <v>9.5799999999999998E-4</v>
      </c>
      <c r="F958" s="5">
        <f t="shared" si="30"/>
        <v>42</v>
      </c>
      <c r="G958" s="5">
        <f>データ貼付!A956</f>
        <v>0</v>
      </c>
      <c r="H958" s="5">
        <f>データ貼付!B956</f>
        <v>0</v>
      </c>
      <c r="I958" s="5">
        <f>データ貼付!C956</f>
        <v>0</v>
      </c>
      <c r="J958" s="5">
        <f>データ貼付!F956</f>
        <v>0</v>
      </c>
      <c r="K958" s="5">
        <f>データ貼付!G956</f>
        <v>0</v>
      </c>
      <c r="L958" s="5">
        <f>データ貼付!H956</f>
        <v>0</v>
      </c>
      <c r="M958" s="5">
        <f>データ貼付!I956</f>
        <v>0</v>
      </c>
      <c r="N958" s="5">
        <f>データ貼付!J956</f>
        <v>0</v>
      </c>
      <c r="O958" s="5">
        <f>データ貼付!K956</f>
        <v>0</v>
      </c>
    </row>
    <row r="959" spans="2:15" x14ac:dyDescent="0.15">
      <c r="B959" s="5" t="str">
        <f t="shared" si="29"/>
        <v>41</v>
      </c>
      <c r="C959" s="5" t="str">
        <f>J959&amp;COUNTIF($J$4:J959,J959)</f>
        <v>0300</v>
      </c>
      <c r="D959" s="5" t="str">
        <f>データ貼付!D957&amp;データ貼付!E957</f>
        <v/>
      </c>
      <c r="E959" s="5">
        <f>データ貼付!G957+ROW()/1000000</f>
        <v>9.59E-4</v>
      </c>
      <c r="F959" s="5">
        <f t="shared" si="30"/>
        <v>41</v>
      </c>
      <c r="G959" s="5">
        <f>データ貼付!A957</f>
        <v>0</v>
      </c>
      <c r="H959" s="5">
        <f>データ貼付!B957</f>
        <v>0</v>
      </c>
      <c r="I959" s="5">
        <f>データ貼付!C957</f>
        <v>0</v>
      </c>
      <c r="J959" s="5">
        <f>データ貼付!F957</f>
        <v>0</v>
      </c>
      <c r="K959" s="5">
        <f>データ貼付!G957</f>
        <v>0</v>
      </c>
      <c r="L959" s="5">
        <f>データ貼付!H957</f>
        <v>0</v>
      </c>
      <c r="M959" s="5">
        <f>データ貼付!I957</f>
        <v>0</v>
      </c>
      <c r="N959" s="5">
        <f>データ貼付!J957</f>
        <v>0</v>
      </c>
      <c r="O959" s="5">
        <f>データ貼付!K957</f>
        <v>0</v>
      </c>
    </row>
    <row r="960" spans="2:15" x14ac:dyDescent="0.15">
      <c r="B960" s="5" t="str">
        <f t="shared" si="29"/>
        <v>40</v>
      </c>
      <c r="C960" s="5" t="str">
        <f>J960&amp;COUNTIF($J$4:J960,J960)</f>
        <v>0301</v>
      </c>
      <c r="D960" s="5" t="str">
        <f>データ貼付!D958&amp;データ貼付!E958</f>
        <v/>
      </c>
      <c r="E960" s="5">
        <f>データ貼付!G958+ROW()/1000000</f>
        <v>9.6000000000000002E-4</v>
      </c>
      <c r="F960" s="5">
        <f t="shared" si="30"/>
        <v>40</v>
      </c>
      <c r="G960" s="5">
        <f>データ貼付!A958</f>
        <v>0</v>
      </c>
      <c r="H960" s="5">
        <f>データ貼付!B958</f>
        <v>0</v>
      </c>
      <c r="I960" s="5">
        <f>データ貼付!C958</f>
        <v>0</v>
      </c>
      <c r="J960" s="5">
        <f>データ貼付!F958</f>
        <v>0</v>
      </c>
      <c r="K960" s="5">
        <f>データ貼付!G958</f>
        <v>0</v>
      </c>
      <c r="L960" s="5">
        <f>データ貼付!H958</f>
        <v>0</v>
      </c>
      <c r="M960" s="5">
        <f>データ貼付!I958</f>
        <v>0</v>
      </c>
      <c r="N960" s="5">
        <f>データ貼付!J958</f>
        <v>0</v>
      </c>
      <c r="O960" s="5">
        <f>データ貼付!K958</f>
        <v>0</v>
      </c>
    </row>
    <row r="961" spans="2:15" x14ac:dyDescent="0.15">
      <c r="B961" s="5" t="str">
        <f t="shared" si="29"/>
        <v>39</v>
      </c>
      <c r="C961" s="5" t="str">
        <f>J961&amp;COUNTIF($J$4:J961,J961)</f>
        <v>0302</v>
      </c>
      <c r="D961" s="5" t="str">
        <f>データ貼付!D959&amp;データ貼付!E959</f>
        <v/>
      </c>
      <c r="E961" s="5">
        <f>データ貼付!G959+ROW()/1000000</f>
        <v>9.6100000000000005E-4</v>
      </c>
      <c r="F961" s="5">
        <f t="shared" si="30"/>
        <v>39</v>
      </c>
      <c r="G961" s="5">
        <f>データ貼付!A959</f>
        <v>0</v>
      </c>
      <c r="H961" s="5">
        <f>データ貼付!B959</f>
        <v>0</v>
      </c>
      <c r="I961" s="5">
        <f>データ貼付!C959</f>
        <v>0</v>
      </c>
      <c r="J961" s="5">
        <f>データ貼付!F959</f>
        <v>0</v>
      </c>
      <c r="K961" s="5">
        <f>データ貼付!G959</f>
        <v>0</v>
      </c>
      <c r="L961" s="5">
        <f>データ貼付!H959</f>
        <v>0</v>
      </c>
      <c r="M961" s="5">
        <f>データ貼付!I959</f>
        <v>0</v>
      </c>
      <c r="N961" s="5">
        <f>データ貼付!J959</f>
        <v>0</v>
      </c>
      <c r="O961" s="5">
        <f>データ貼付!K959</f>
        <v>0</v>
      </c>
    </row>
    <row r="962" spans="2:15" x14ac:dyDescent="0.15">
      <c r="B962" s="5" t="str">
        <f t="shared" si="29"/>
        <v>38</v>
      </c>
      <c r="C962" s="5" t="str">
        <f>J962&amp;COUNTIF($J$4:J962,J962)</f>
        <v>0303</v>
      </c>
      <c r="D962" s="5" t="str">
        <f>データ貼付!D960&amp;データ貼付!E960</f>
        <v/>
      </c>
      <c r="E962" s="5">
        <f>データ貼付!G960+ROW()/1000000</f>
        <v>9.6199999999999996E-4</v>
      </c>
      <c r="F962" s="5">
        <f t="shared" si="30"/>
        <v>38</v>
      </c>
      <c r="G962" s="5">
        <f>データ貼付!A960</f>
        <v>0</v>
      </c>
      <c r="H962" s="5">
        <f>データ貼付!B960</f>
        <v>0</v>
      </c>
      <c r="I962" s="5">
        <f>データ貼付!C960</f>
        <v>0</v>
      </c>
      <c r="J962" s="5">
        <f>データ貼付!F960</f>
        <v>0</v>
      </c>
      <c r="K962" s="5">
        <f>データ貼付!G960</f>
        <v>0</v>
      </c>
      <c r="L962" s="5">
        <f>データ貼付!H960</f>
        <v>0</v>
      </c>
      <c r="M962" s="5">
        <f>データ貼付!I960</f>
        <v>0</v>
      </c>
      <c r="N962" s="5">
        <f>データ貼付!J960</f>
        <v>0</v>
      </c>
      <c r="O962" s="5">
        <f>データ貼付!K960</f>
        <v>0</v>
      </c>
    </row>
    <row r="963" spans="2:15" x14ac:dyDescent="0.15">
      <c r="B963" s="5" t="str">
        <f t="shared" si="29"/>
        <v>37</v>
      </c>
      <c r="C963" s="5" t="str">
        <f>J963&amp;COUNTIF($J$4:J963,J963)</f>
        <v>0304</v>
      </c>
      <c r="D963" s="5" t="str">
        <f>データ貼付!D961&amp;データ貼付!E961</f>
        <v/>
      </c>
      <c r="E963" s="5">
        <f>データ貼付!G961+ROW()/1000000</f>
        <v>9.6299999999999999E-4</v>
      </c>
      <c r="F963" s="5">
        <f t="shared" si="30"/>
        <v>37</v>
      </c>
      <c r="G963" s="5">
        <f>データ貼付!A961</f>
        <v>0</v>
      </c>
      <c r="H963" s="5">
        <f>データ貼付!B961</f>
        <v>0</v>
      </c>
      <c r="I963" s="5">
        <f>データ貼付!C961</f>
        <v>0</v>
      </c>
      <c r="J963" s="5">
        <f>データ貼付!F961</f>
        <v>0</v>
      </c>
      <c r="K963" s="5">
        <f>データ貼付!G961</f>
        <v>0</v>
      </c>
      <c r="L963" s="5">
        <f>データ貼付!H961</f>
        <v>0</v>
      </c>
      <c r="M963" s="5">
        <f>データ貼付!I961</f>
        <v>0</v>
      </c>
      <c r="N963" s="5">
        <f>データ貼付!J961</f>
        <v>0</v>
      </c>
      <c r="O963" s="5">
        <f>データ貼付!K961</f>
        <v>0</v>
      </c>
    </row>
    <row r="964" spans="2:15" x14ac:dyDescent="0.15">
      <c r="B964" s="5" t="str">
        <f t="shared" si="29"/>
        <v>36</v>
      </c>
      <c r="C964" s="5" t="str">
        <f>J964&amp;COUNTIF($J$4:J964,J964)</f>
        <v>0305</v>
      </c>
      <c r="D964" s="5" t="str">
        <f>データ貼付!D962&amp;データ貼付!E962</f>
        <v/>
      </c>
      <c r="E964" s="5">
        <f>データ貼付!G962+ROW()/1000000</f>
        <v>9.6400000000000001E-4</v>
      </c>
      <c r="F964" s="5">
        <f t="shared" si="30"/>
        <v>36</v>
      </c>
      <c r="G964" s="5">
        <f>データ貼付!A962</f>
        <v>0</v>
      </c>
      <c r="H964" s="5">
        <f>データ貼付!B962</f>
        <v>0</v>
      </c>
      <c r="I964" s="5">
        <f>データ貼付!C962</f>
        <v>0</v>
      </c>
      <c r="J964" s="5">
        <f>データ貼付!F962</f>
        <v>0</v>
      </c>
      <c r="K964" s="5">
        <f>データ貼付!G962</f>
        <v>0</v>
      </c>
      <c r="L964" s="5">
        <f>データ貼付!H962</f>
        <v>0</v>
      </c>
      <c r="M964" s="5">
        <f>データ貼付!I962</f>
        <v>0</v>
      </c>
      <c r="N964" s="5">
        <f>データ貼付!J962</f>
        <v>0</v>
      </c>
      <c r="O964" s="5">
        <f>データ貼付!K962</f>
        <v>0</v>
      </c>
    </row>
    <row r="965" spans="2:15" x14ac:dyDescent="0.15">
      <c r="B965" s="5" t="str">
        <f t="shared" ref="B965:B973" si="31">D965&amp;F965</f>
        <v>35</v>
      </c>
      <c r="C965" s="5" t="str">
        <f>J965&amp;COUNTIF($J$4:J965,J965)</f>
        <v>0306</v>
      </c>
      <c r="D965" s="5" t="str">
        <f>データ貼付!D963&amp;データ貼付!E963</f>
        <v/>
      </c>
      <c r="E965" s="5">
        <f>データ貼付!G963+ROW()/1000000</f>
        <v>9.6500000000000004E-4</v>
      </c>
      <c r="F965" s="5">
        <f t="shared" ref="F965:F999" si="32">SUMPRODUCT(($D$4:$D$999=D965)*($E$4:$E$999&gt;E965))+1</f>
        <v>35</v>
      </c>
      <c r="G965" s="5">
        <f>データ貼付!A963</f>
        <v>0</v>
      </c>
      <c r="H965" s="5">
        <f>データ貼付!B963</f>
        <v>0</v>
      </c>
      <c r="I965" s="5">
        <f>データ貼付!C963</f>
        <v>0</v>
      </c>
      <c r="J965" s="5">
        <f>データ貼付!F963</f>
        <v>0</v>
      </c>
      <c r="K965" s="5">
        <f>データ貼付!G963</f>
        <v>0</v>
      </c>
      <c r="L965" s="5">
        <f>データ貼付!H963</f>
        <v>0</v>
      </c>
      <c r="M965" s="5">
        <f>データ貼付!I963</f>
        <v>0</v>
      </c>
      <c r="N965" s="5">
        <f>データ貼付!J963</f>
        <v>0</v>
      </c>
      <c r="O965" s="5">
        <f>データ貼付!K963</f>
        <v>0</v>
      </c>
    </row>
    <row r="966" spans="2:15" x14ac:dyDescent="0.15">
      <c r="B966" s="5" t="str">
        <f t="shared" si="31"/>
        <v>34</v>
      </c>
      <c r="C966" s="5" t="str">
        <f>J966&amp;COUNTIF($J$4:J966,J966)</f>
        <v>0307</v>
      </c>
      <c r="D966" s="5" t="str">
        <f>データ貼付!D964&amp;データ貼付!E964</f>
        <v/>
      </c>
      <c r="E966" s="5">
        <f>データ貼付!G964+ROW()/1000000</f>
        <v>9.6599999999999995E-4</v>
      </c>
      <c r="F966" s="5">
        <f t="shared" si="32"/>
        <v>34</v>
      </c>
      <c r="G966" s="5">
        <f>データ貼付!A964</f>
        <v>0</v>
      </c>
      <c r="H966" s="5">
        <f>データ貼付!B964</f>
        <v>0</v>
      </c>
      <c r="I966" s="5">
        <f>データ貼付!C964</f>
        <v>0</v>
      </c>
      <c r="J966" s="5">
        <f>データ貼付!F964</f>
        <v>0</v>
      </c>
      <c r="K966" s="5">
        <f>データ貼付!G964</f>
        <v>0</v>
      </c>
      <c r="L966" s="5">
        <f>データ貼付!H964</f>
        <v>0</v>
      </c>
      <c r="M966" s="5">
        <f>データ貼付!I964</f>
        <v>0</v>
      </c>
      <c r="N966" s="5">
        <f>データ貼付!J964</f>
        <v>0</v>
      </c>
      <c r="O966" s="5">
        <f>データ貼付!K964</f>
        <v>0</v>
      </c>
    </row>
    <row r="967" spans="2:15" x14ac:dyDescent="0.15">
      <c r="B967" s="5" t="str">
        <f t="shared" si="31"/>
        <v>33</v>
      </c>
      <c r="C967" s="5" t="str">
        <f>J967&amp;COUNTIF($J$4:J967,J967)</f>
        <v>0308</v>
      </c>
      <c r="D967" s="5" t="str">
        <f>データ貼付!D965&amp;データ貼付!E965</f>
        <v/>
      </c>
      <c r="E967" s="5">
        <f>データ貼付!G965+ROW()/1000000</f>
        <v>9.6699999999999998E-4</v>
      </c>
      <c r="F967" s="5">
        <f t="shared" si="32"/>
        <v>33</v>
      </c>
      <c r="G967" s="5">
        <f>データ貼付!A965</f>
        <v>0</v>
      </c>
      <c r="H967" s="5">
        <f>データ貼付!B965</f>
        <v>0</v>
      </c>
      <c r="I967" s="5">
        <f>データ貼付!C965</f>
        <v>0</v>
      </c>
      <c r="J967" s="5">
        <f>データ貼付!F965</f>
        <v>0</v>
      </c>
      <c r="K967" s="5">
        <f>データ貼付!G965</f>
        <v>0</v>
      </c>
      <c r="L967" s="5">
        <f>データ貼付!H965</f>
        <v>0</v>
      </c>
      <c r="M967" s="5">
        <f>データ貼付!I965</f>
        <v>0</v>
      </c>
      <c r="N967" s="5">
        <f>データ貼付!J965</f>
        <v>0</v>
      </c>
      <c r="O967" s="5">
        <f>データ貼付!K965</f>
        <v>0</v>
      </c>
    </row>
    <row r="968" spans="2:15" x14ac:dyDescent="0.15">
      <c r="B968" s="5" t="str">
        <f t="shared" si="31"/>
        <v>32</v>
      </c>
      <c r="C968" s="5" t="str">
        <f>J968&amp;COUNTIF($J$4:J968,J968)</f>
        <v>0309</v>
      </c>
      <c r="D968" s="5" t="str">
        <f>データ貼付!D966&amp;データ貼付!E966</f>
        <v/>
      </c>
      <c r="E968" s="5">
        <f>データ貼付!G966+ROW()/1000000</f>
        <v>9.68E-4</v>
      </c>
      <c r="F968" s="5">
        <f t="shared" si="32"/>
        <v>32</v>
      </c>
      <c r="G968" s="5">
        <f>データ貼付!A966</f>
        <v>0</v>
      </c>
      <c r="H968" s="5">
        <f>データ貼付!B966</f>
        <v>0</v>
      </c>
      <c r="I968" s="5">
        <f>データ貼付!C966</f>
        <v>0</v>
      </c>
      <c r="J968" s="5">
        <f>データ貼付!F966</f>
        <v>0</v>
      </c>
      <c r="K968" s="5">
        <f>データ貼付!G966</f>
        <v>0</v>
      </c>
      <c r="L968" s="5">
        <f>データ貼付!H966</f>
        <v>0</v>
      </c>
      <c r="M968" s="5">
        <f>データ貼付!I966</f>
        <v>0</v>
      </c>
      <c r="N968" s="5">
        <f>データ貼付!J966</f>
        <v>0</v>
      </c>
      <c r="O968" s="5">
        <f>データ貼付!K966</f>
        <v>0</v>
      </c>
    </row>
    <row r="969" spans="2:15" x14ac:dyDescent="0.15">
      <c r="B969" s="5" t="str">
        <f t="shared" si="31"/>
        <v>31</v>
      </c>
      <c r="C969" s="5" t="str">
        <f>J969&amp;COUNTIF($J$4:J969,J969)</f>
        <v>0310</v>
      </c>
      <c r="D969" s="5" t="str">
        <f>データ貼付!D967&amp;データ貼付!E967</f>
        <v/>
      </c>
      <c r="E969" s="5">
        <f>データ貼付!G967+ROW()/1000000</f>
        <v>9.6900000000000003E-4</v>
      </c>
      <c r="F969" s="5">
        <f t="shared" si="32"/>
        <v>31</v>
      </c>
      <c r="G969" s="5">
        <f>データ貼付!A967</f>
        <v>0</v>
      </c>
      <c r="H969" s="5">
        <f>データ貼付!B967</f>
        <v>0</v>
      </c>
      <c r="I969" s="5">
        <f>データ貼付!C967</f>
        <v>0</v>
      </c>
      <c r="J969" s="5">
        <f>データ貼付!F967</f>
        <v>0</v>
      </c>
      <c r="K969" s="5">
        <f>データ貼付!G967</f>
        <v>0</v>
      </c>
      <c r="L969" s="5">
        <f>データ貼付!H967</f>
        <v>0</v>
      </c>
      <c r="M969" s="5">
        <f>データ貼付!I967</f>
        <v>0</v>
      </c>
      <c r="N969" s="5">
        <f>データ貼付!J967</f>
        <v>0</v>
      </c>
      <c r="O969" s="5">
        <f>データ貼付!K967</f>
        <v>0</v>
      </c>
    </row>
    <row r="970" spans="2:15" x14ac:dyDescent="0.15">
      <c r="B970" s="5" t="str">
        <f t="shared" si="31"/>
        <v>30</v>
      </c>
      <c r="C970" s="5" t="str">
        <f>J970&amp;COUNTIF($J$4:J970,J970)</f>
        <v>0311</v>
      </c>
      <c r="D970" s="5" t="str">
        <f>データ貼付!D968&amp;データ貼付!E968</f>
        <v/>
      </c>
      <c r="E970" s="5">
        <f>データ貼付!G968+ROW()/1000000</f>
        <v>9.7000000000000005E-4</v>
      </c>
      <c r="F970" s="5">
        <f t="shared" si="32"/>
        <v>30</v>
      </c>
      <c r="G970" s="5">
        <f>データ貼付!A968</f>
        <v>0</v>
      </c>
      <c r="H970" s="5">
        <f>データ貼付!B968</f>
        <v>0</v>
      </c>
      <c r="I970" s="5">
        <f>データ貼付!C968</f>
        <v>0</v>
      </c>
      <c r="J970" s="5">
        <f>データ貼付!F968</f>
        <v>0</v>
      </c>
      <c r="K970" s="5">
        <f>データ貼付!G968</f>
        <v>0</v>
      </c>
      <c r="L970" s="5">
        <f>データ貼付!H968</f>
        <v>0</v>
      </c>
      <c r="M970" s="5">
        <f>データ貼付!I968</f>
        <v>0</v>
      </c>
      <c r="N970" s="5">
        <f>データ貼付!J968</f>
        <v>0</v>
      </c>
      <c r="O970" s="5">
        <f>データ貼付!K968</f>
        <v>0</v>
      </c>
    </row>
    <row r="971" spans="2:15" x14ac:dyDescent="0.15">
      <c r="B971" s="5" t="str">
        <f t="shared" si="31"/>
        <v>29</v>
      </c>
      <c r="C971" s="5" t="str">
        <f>J971&amp;COUNTIF($J$4:J971,J971)</f>
        <v>0312</v>
      </c>
      <c r="D971" s="5" t="str">
        <f>データ貼付!D969&amp;データ貼付!E969</f>
        <v/>
      </c>
      <c r="E971" s="5">
        <f>データ貼付!G969+ROW()/1000000</f>
        <v>9.7099999999999997E-4</v>
      </c>
      <c r="F971" s="5">
        <f t="shared" si="32"/>
        <v>29</v>
      </c>
      <c r="G971" s="5">
        <f>データ貼付!A969</f>
        <v>0</v>
      </c>
      <c r="H971" s="5">
        <f>データ貼付!B969</f>
        <v>0</v>
      </c>
      <c r="I971" s="5">
        <f>データ貼付!C969</f>
        <v>0</v>
      </c>
      <c r="J971" s="5">
        <f>データ貼付!F969</f>
        <v>0</v>
      </c>
      <c r="K971" s="5">
        <f>データ貼付!G969</f>
        <v>0</v>
      </c>
      <c r="L971" s="5">
        <f>データ貼付!H969</f>
        <v>0</v>
      </c>
      <c r="M971" s="5">
        <f>データ貼付!I969</f>
        <v>0</v>
      </c>
      <c r="N971" s="5">
        <f>データ貼付!J969</f>
        <v>0</v>
      </c>
      <c r="O971" s="5">
        <f>データ貼付!K969</f>
        <v>0</v>
      </c>
    </row>
    <row r="972" spans="2:15" x14ac:dyDescent="0.15">
      <c r="B972" s="5" t="str">
        <f t="shared" si="31"/>
        <v>28</v>
      </c>
      <c r="C972" s="5" t="str">
        <f>J972&amp;COUNTIF($J$4:J972,J972)</f>
        <v>0313</v>
      </c>
      <c r="D972" s="5" t="str">
        <f>データ貼付!D970&amp;データ貼付!E970</f>
        <v/>
      </c>
      <c r="E972" s="5">
        <f>データ貼付!G970+ROW()/1000000</f>
        <v>9.7199999999999999E-4</v>
      </c>
      <c r="F972" s="5">
        <f t="shared" si="32"/>
        <v>28</v>
      </c>
      <c r="G972" s="5">
        <f>データ貼付!A970</f>
        <v>0</v>
      </c>
      <c r="H972" s="5">
        <f>データ貼付!B970</f>
        <v>0</v>
      </c>
      <c r="I972" s="5">
        <f>データ貼付!C970</f>
        <v>0</v>
      </c>
      <c r="J972" s="5">
        <f>データ貼付!F970</f>
        <v>0</v>
      </c>
      <c r="K972" s="5">
        <f>データ貼付!G970</f>
        <v>0</v>
      </c>
      <c r="L972" s="5">
        <f>データ貼付!H970</f>
        <v>0</v>
      </c>
      <c r="M972" s="5">
        <f>データ貼付!I970</f>
        <v>0</v>
      </c>
      <c r="N972" s="5">
        <f>データ貼付!J970</f>
        <v>0</v>
      </c>
      <c r="O972" s="5">
        <f>データ貼付!K970</f>
        <v>0</v>
      </c>
    </row>
    <row r="973" spans="2:15" x14ac:dyDescent="0.15">
      <c r="B973" s="5" t="str">
        <f t="shared" si="31"/>
        <v>27</v>
      </c>
      <c r="C973" s="5" t="str">
        <f>J973&amp;COUNTIF($J$4:J973,J973)</f>
        <v>0314</v>
      </c>
      <c r="D973" s="5" t="str">
        <f>データ貼付!D971&amp;データ貼付!E971</f>
        <v/>
      </c>
      <c r="E973" s="5">
        <f>データ貼付!G971+ROW()/1000000</f>
        <v>9.7300000000000002E-4</v>
      </c>
      <c r="F973" s="5">
        <f t="shared" si="32"/>
        <v>27</v>
      </c>
      <c r="G973" s="5">
        <f>データ貼付!A971</f>
        <v>0</v>
      </c>
      <c r="H973" s="5">
        <f>データ貼付!B971</f>
        <v>0</v>
      </c>
      <c r="I973" s="5">
        <f>データ貼付!C971</f>
        <v>0</v>
      </c>
      <c r="J973" s="5">
        <f>データ貼付!F971</f>
        <v>0</v>
      </c>
      <c r="K973" s="5">
        <f>データ貼付!G971</f>
        <v>0</v>
      </c>
      <c r="L973" s="5">
        <f>データ貼付!H971</f>
        <v>0</v>
      </c>
      <c r="M973" s="5">
        <f>データ貼付!I971</f>
        <v>0</v>
      </c>
      <c r="N973" s="5">
        <f>データ貼付!J971</f>
        <v>0</v>
      </c>
      <c r="O973" s="5">
        <f>データ貼付!K971</f>
        <v>0</v>
      </c>
    </row>
    <row r="974" spans="2:15" x14ac:dyDescent="0.15">
      <c r="B974" s="5" t="str">
        <f t="shared" ref="B974:B999" si="33">D974&amp;F974</f>
        <v>26</v>
      </c>
      <c r="C974" s="5" t="str">
        <f>J974&amp;COUNTIF($J$4:J974,J974)</f>
        <v>0315</v>
      </c>
      <c r="D974" s="5" t="str">
        <f>データ貼付!D972&amp;データ貼付!E972</f>
        <v/>
      </c>
      <c r="E974" s="5">
        <f>データ貼付!G972+ROW()/1000000</f>
        <v>9.7400000000000004E-4</v>
      </c>
      <c r="F974" s="5">
        <f t="shared" si="32"/>
        <v>26</v>
      </c>
      <c r="G974" s="5">
        <f>データ貼付!A972</f>
        <v>0</v>
      </c>
      <c r="H974" s="5">
        <f>データ貼付!B972</f>
        <v>0</v>
      </c>
      <c r="I974" s="5">
        <f>データ貼付!C972</f>
        <v>0</v>
      </c>
      <c r="J974" s="5">
        <f>データ貼付!F972</f>
        <v>0</v>
      </c>
      <c r="K974" s="5">
        <f>データ貼付!G972</f>
        <v>0</v>
      </c>
      <c r="L974" s="5">
        <f>データ貼付!H972</f>
        <v>0</v>
      </c>
      <c r="M974" s="5">
        <f>データ貼付!I972</f>
        <v>0</v>
      </c>
      <c r="N974" s="5">
        <f>データ貼付!J972</f>
        <v>0</v>
      </c>
      <c r="O974" s="5">
        <f>データ貼付!K972</f>
        <v>0</v>
      </c>
    </row>
    <row r="975" spans="2:15" x14ac:dyDescent="0.15">
      <c r="B975" s="5" t="str">
        <f t="shared" si="33"/>
        <v>25</v>
      </c>
      <c r="C975" s="5" t="str">
        <f>J975&amp;COUNTIF($J$4:J975,J975)</f>
        <v>0316</v>
      </c>
      <c r="D975" s="5" t="str">
        <f>データ貼付!D973&amp;データ貼付!E973</f>
        <v/>
      </c>
      <c r="E975" s="5">
        <f>データ貼付!G973+ROW()/1000000</f>
        <v>9.7499999999999996E-4</v>
      </c>
      <c r="F975" s="5">
        <f t="shared" si="32"/>
        <v>25</v>
      </c>
      <c r="G975" s="5">
        <f>データ貼付!A973</f>
        <v>0</v>
      </c>
      <c r="H975" s="5">
        <f>データ貼付!B973</f>
        <v>0</v>
      </c>
      <c r="I975" s="5">
        <f>データ貼付!C973</f>
        <v>0</v>
      </c>
      <c r="J975" s="5">
        <f>データ貼付!F973</f>
        <v>0</v>
      </c>
      <c r="K975" s="5">
        <f>データ貼付!G973</f>
        <v>0</v>
      </c>
      <c r="L975" s="5">
        <f>データ貼付!H973</f>
        <v>0</v>
      </c>
      <c r="M975" s="5">
        <f>データ貼付!I973</f>
        <v>0</v>
      </c>
      <c r="N975" s="5">
        <f>データ貼付!J973</f>
        <v>0</v>
      </c>
      <c r="O975" s="5">
        <f>データ貼付!K973</f>
        <v>0</v>
      </c>
    </row>
    <row r="976" spans="2:15" x14ac:dyDescent="0.15">
      <c r="B976" s="5" t="str">
        <f t="shared" si="33"/>
        <v>24</v>
      </c>
      <c r="C976" s="5" t="str">
        <f>J976&amp;COUNTIF($J$4:J976,J976)</f>
        <v>0317</v>
      </c>
      <c r="D976" s="5" t="str">
        <f>データ貼付!D974&amp;データ貼付!E974</f>
        <v/>
      </c>
      <c r="E976" s="5">
        <f>データ貼付!G974+ROW()/1000000</f>
        <v>9.7599999999999998E-4</v>
      </c>
      <c r="F976" s="5">
        <f t="shared" si="32"/>
        <v>24</v>
      </c>
      <c r="G976" s="5">
        <f>データ貼付!A974</f>
        <v>0</v>
      </c>
      <c r="H976" s="5">
        <f>データ貼付!B974</f>
        <v>0</v>
      </c>
      <c r="I976" s="5">
        <f>データ貼付!C974</f>
        <v>0</v>
      </c>
      <c r="J976" s="5">
        <f>データ貼付!F974</f>
        <v>0</v>
      </c>
      <c r="K976" s="5">
        <f>データ貼付!G974</f>
        <v>0</v>
      </c>
      <c r="L976" s="5">
        <f>データ貼付!H974</f>
        <v>0</v>
      </c>
      <c r="M976" s="5">
        <f>データ貼付!I974</f>
        <v>0</v>
      </c>
      <c r="N976" s="5">
        <f>データ貼付!J974</f>
        <v>0</v>
      </c>
      <c r="O976" s="5">
        <f>データ貼付!K974</f>
        <v>0</v>
      </c>
    </row>
    <row r="977" spans="2:15" x14ac:dyDescent="0.15">
      <c r="B977" s="5" t="str">
        <f t="shared" si="33"/>
        <v>23</v>
      </c>
      <c r="C977" s="5" t="str">
        <f>J977&amp;COUNTIF($J$4:J977,J977)</f>
        <v>0318</v>
      </c>
      <c r="D977" s="5" t="str">
        <f>データ貼付!D975&amp;データ貼付!E975</f>
        <v/>
      </c>
      <c r="E977" s="5">
        <f>データ貼付!G975+ROW()/1000000</f>
        <v>9.77E-4</v>
      </c>
      <c r="F977" s="5">
        <f t="shared" si="32"/>
        <v>23</v>
      </c>
      <c r="G977" s="5">
        <f>データ貼付!A975</f>
        <v>0</v>
      </c>
      <c r="H977" s="5">
        <f>データ貼付!B975</f>
        <v>0</v>
      </c>
      <c r="I977" s="5">
        <f>データ貼付!C975</f>
        <v>0</v>
      </c>
      <c r="J977" s="5">
        <f>データ貼付!F975</f>
        <v>0</v>
      </c>
      <c r="K977" s="5">
        <f>データ貼付!G975</f>
        <v>0</v>
      </c>
      <c r="L977" s="5">
        <f>データ貼付!H975</f>
        <v>0</v>
      </c>
      <c r="M977" s="5">
        <f>データ貼付!I975</f>
        <v>0</v>
      </c>
      <c r="N977" s="5">
        <f>データ貼付!J975</f>
        <v>0</v>
      </c>
      <c r="O977" s="5">
        <f>データ貼付!K975</f>
        <v>0</v>
      </c>
    </row>
    <row r="978" spans="2:15" x14ac:dyDescent="0.15">
      <c r="B978" s="5" t="str">
        <f t="shared" si="33"/>
        <v>22</v>
      </c>
      <c r="C978" s="5" t="str">
        <f>J978&amp;COUNTIF($J$4:J978,J978)</f>
        <v>0319</v>
      </c>
      <c r="D978" s="5" t="str">
        <f>データ貼付!D976&amp;データ貼付!E976</f>
        <v/>
      </c>
      <c r="E978" s="5">
        <f>データ貼付!G976+ROW()/1000000</f>
        <v>9.7799999999999992E-4</v>
      </c>
      <c r="F978" s="5">
        <f t="shared" si="32"/>
        <v>22</v>
      </c>
      <c r="G978" s="5">
        <f>データ貼付!A976</f>
        <v>0</v>
      </c>
      <c r="H978" s="5">
        <f>データ貼付!B976</f>
        <v>0</v>
      </c>
      <c r="I978" s="5">
        <f>データ貼付!C976</f>
        <v>0</v>
      </c>
      <c r="J978" s="5">
        <f>データ貼付!F976</f>
        <v>0</v>
      </c>
      <c r="K978" s="5">
        <f>データ貼付!G976</f>
        <v>0</v>
      </c>
      <c r="L978" s="5">
        <f>データ貼付!H976</f>
        <v>0</v>
      </c>
      <c r="M978" s="5">
        <f>データ貼付!I976</f>
        <v>0</v>
      </c>
      <c r="N978" s="5">
        <f>データ貼付!J976</f>
        <v>0</v>
      </c>
      <c r="O978" s="5">
        <f>データ貼付!K976</f>
        <v>0</v>
      </c>
    </row>
    <row r="979" spans="2:15" x14ac:dyDescent="0.15">
      <c r="B979" s="5" t="str">
        <f t="shared" si="33"/>
        <v>21</v>
      </c>
      <c r="C979" s="5" t="str">
        <f>J979&amp;COUNTIF($J$4:J979,J979)</f>
        <v>0320</v>
      </c>
      <c r="D979" s="5" t="str">
        <f>データ貼付!D977&amp;データ貼付!E977</f>
        <v/>
      </c>
      <c r="E979" s="5">
        <f>データ貼付!G977+ROW()/1000000</f>
        <v>9.7900000000000005E-4</v>
      </c>
      <c r="F979" s="5">
        <f t="shared" si="32"/>
        <v>21</v>
      </c>
      <c r="G979" s="5">
        <f>データ貼付!A977</f>
        <v>0</v>
      </c>
      <c r="H979" s="5">
        <f>データ貼付!B977</f>
        <v>0</v>
      </c>
      <c r="I979" s="5">
        <f>データ貼付!C977</f>
        <v>0</v>
      </c>
      <c r="J979" s="5">
        <f>データ貼付!F977</f>
        <v>0</v>
      </c>
      <c r="K979" s="5">
        <f>データ貼付!G977</f>
        <v>0</v>
      </c>
      <c r="L979" s="5">
        <f>データ貼付!H977</f>
        <v>0</v>
      </c>
      <c r="M979" s="5">
        <f>データ貼付!I977</f>
        <v>0</v>
      </c>
      <c r="N979" s="5">
        <f>データ貼付!J977</f>
        <v>0</v>
      </c>
      <c r="O979" s="5">
        <f>データ貼付!K977</f>
        <v>0</v>
      </c>
    </row>
    <row r="980" spans="2:15" x14ac:dyDescent="0.15">
      <c r="B980" s="5" t="str">
        <f t="shared" si="33"/>
        <v>20</v>
      </c>
      <c r="C980" s="5" t="str">
        <f>J980&amp;COUNTIF($J$4:J980,J980)</f>
        <v>0321</v>
      </c>
      <c r="D980" s="5" t="str">
        <f>データ貼付!D978&amp;データ貼付!E978</f>
        <v/>
      </c>
      <c r="E980" s="5">
        <f>データ貼付!G978+ROW()/1000000</f>
        <v>9.7999999999999997E-4</v>
      </c>
      <c r="F980" s="5">
        <f t="shared" si="32"/>
        <v>20</v>
      </c>
      <c r="G980" s="5">
        <f>データ貼付!A978</f>
        <v>0</v>
      </c>
      <c r="H980" s="5">
        <f>データ貼付!B978</f>
        <v>0</v>
      </c>
      <c r="I980" s="5">
        <f>データ貼付!C978</f>
        <v>0</v>
      </c>
      <c r="J980" s="5">
        <f>データ貼付!F978</f>
        <v>0</v>
      </c>
      <c r="K980" s="5">
        <f>データ貼付!G978</f>
        <v>0</v>
      </c>
      <c r="L980" s="5">
        <f>データ貼付!H978</f>
        <v>0</v>
      </c>
      <c r="M980" s="5">
        <f>データ貼付!I978</f>
        <v>0</v>
      </c>
      <c r="N980" s="5">
        <f>データ貼付!J978</f>
        <v>0</v>
      </c>
      <c r="O980" s="5">
        <f>データ貼付!K978</f>
        <v>0</v>
      </c>
    </row>
    <row r="981" spans="2:15" x14ac:dyDescent="0.15">
      <c r="B981" s="5" t="str">
        <f t="shared" si="33"/>
        <v>19</v>
      </c>
      <c r="C981" s="5" t="str">
        <f>J981&amp;COUNTIF($J$4:J981,J981)</f>
        <v>0322</v>
      </c>
      <c r="D981" s="5" t="str">
        <f>データ貼付!D979&amp;データ貼付!E979</f>
        <v/>
      </c>
      <c r="E981" s="5">
        <f>データ貼付!G979+ROW()/1000000</f>
        <v>9.810000000000001E-4</v>
      </c>
      <c r="F981" s="5">
        <f t="shared" si="32"/>
        <v>19</v>
      </c>
      <c r="G981" s="5">
        <f>データ貼付!A979</f>
        <v>0</v>
      </c>
      <c r="H981" s="5">
        <f>データ貼付!B979</f>
        <v>0</v>
      </c>
      <c r="I981" s="5">
        <f>データ貼付!C979</f>
        <v>0</v>
      </c>
      <c r="J981" s="5">
        <f>データ貼付!F979</f>
        <v>0</v>
      </c>
      <c r="K981" s="5">
        <f>データ貼付!G979</f>
        <v>0</v>
      </c>
      <c r="L981" s="5">
        <f>データ貼付!H979</f>
        <v>0</v>
      </c>
      <c r="M981" s="5">
        <f>データ貼付!I979</f>
        <v>0</v>
      </c>
      <c r="N981" s="5">
        <f>データ貼付!J979</f>
        <v>0</v>
      </c>
      <c r="O981" s="5">
        <f>データ貼付!K979</f>
        <v>0</v>
      </c>
    </row>
    <row r="982" spans="2:15" x14ac:dyDescent="0.15">
      <c r="B982" s="5" t="str">
        <f t="shared" si="33"/>
        <v>18</v>
      </c>
      <c r="C982" s="5" t="str">
        <f>J982&amp;COUNTIF($J$4:J982,J982)</f>
        <v>0323</v>
      </c>
      <c r="D982" s="5" t="str">
        <f>データ貼付!D980&amp;データ貼付!E980</f>
        <v/>
      </c>
      <c r="E982" s="5">
        <f>データ貼付!G980+ROW()/1000000</f>
        <v>9.8200000000000002E-4</v>
      </c>
      <c r="F982" s="5">
        <f t="shared" si="32"/>
        <v>18</v>
      </c>
      <c r="G982" s="5">
        <f>データ貼付!A980</f>
        <v>0</v>
      </c>
      <c r="H982" s="5">
        <f>データ貼付!B980</f>
        <v>0</v>
      </c>
      <c r="I982" s="5">
        <f>データ貼付!C980</f>
        <v>0</v>
      </c>
      <c r="J982" s="5">
        <f>データ貼付!F980</f>
        <v>0</v>
      </c>
      <c r="K982" s="5">
        <f>データ貼付!G980</f>
        <v>0</v>
      </c>
      <c r="L982" s="5">
        <f>データ貼付!H980</f>
        <v>0</v>
      </c>
      <c r="M982" s="5">
        <f>データ貼付!I980</f>
        <v>0</v>
      </c>
      <c r="N982" s="5">
        <f>データ貼付!J980</f>
        <v>0</v>
      </c>
      <c r="O982" s="5">
        <f>データ貼付!K980</f>
        <v>0</v>
      </c>
    </row>
    <row r="983" spans="2:15" x14ac:dyDescent="0.15">
      <c r="B983" s="5" t="str">
        <f t="shared" si="33"/>
        <v>17</v>
      </c>
      <c r="C983" s="5" t="str">
        <f>J983&amp;COUNTIF($J$4:J983,J983)</f>
        <v>0324</v>
      </c>
      <c r="D983" s="5" t="str">
        <f>データ貼付!D981&amp;データ貼付!E981</f>
        <v/>
      </c>
      <c r="E983" s="5">
        <f>データ貼付!G981+ROW()/1000000</f>
        <v>9.8299999999999993E-4</v>
      </c>
      <c r="F983" s="5">
        <f t="shared" si="32"/>
        <v>17</v>
      </c>
      <c r="G983" s="5">
        <f>データ貼付!A981</f>
        <v>0</v>
      </c>
      <c r="H983" s="5">
        <f>データ貼付!B981</f>
        <v>0</v>
      </c>
      <c r="I983" s="5">
        <f>データ貼付!C981</f>
        <v>0</v>
      </c>
      <c r="J983" s="5">
        <f>データ貼付!F981</f>
        <v>0</v>
      </c>
      <c r="K983" s="5">
        <f>データ貼付!G981</f>
        <v>0</v>
      </c>
      <c r="L983" s="5">
        <f>データ貼付!H981</f>
        <v>0</v>
      </c>
      <c r="M983" s="5">
        <f>データ貼付!I981</f>
        <v>0</v>
      </c>
      <c r="N983" s="5">
        <f>データ貼付!J981</f>
        <v>0</v>
      </c>
      <c r="O983" s="5">
        <f>データ貼付!K981</f>
        <v>0</v>
      </c>
    </row>
    <row r="984" spans="2:15" x14ac:dyDescent="0.15">
      <c r="B984" s="5" t="str">
        <f t="shared" si="33"/>
        <v>16</v>
      </c>
      <c r="C984" s="5" t="str">
        <f>J984&amp;COUNTIF($J$4:J984,J984)</f>
        <v>0325</v>
      </c>
      <c r="D984" s="5" t="str">
        <f>データ貼付!D982&amp;データ貼付!E982</f>
        <v/>
      </c>
      <c r="E984" s="5">
        <f>データ貼付!G982+ROW()/1000000</f>
        <v>9.8400000000000007E-4</v>
      </c>
      <c r="F984" s="5">
        <f t="shared" si="32"/>
        <v>16</v>
      </c>
      <c r="G984" s="5">
        <f>データ貼付!A982</f>
        <v>0</v>
      </c>
      <c r="H984" s="5">
        <f>データ貼付!B982</f>
        <v>0</v>
      </c>
      <c r="I984" s="5">
        <f>データ貼付!C982</f>
        <v>0</v>
      </c>
      <c r="J984" s="5">
        <f>データ貼付!F982</f>
        <v>0</v>
      </c>
      <c r="K984" s="5">
        <f>データ貼付!G982</f>
        <v>0</v>
      </c>
      <c r="L984" s="5">
        <f>データ貼付!H982</f>
        <v>0</v>
      </c>
      <c r="M984" s="5">
        <f>データ貼付!I982</f>
        <v>0</v>
      </c>
      <c r="N984" s="5">
        <f>データ貼付!J982</f>
        <v>0</v>
      </c>
      <c r="O984" s="5">
        <f>データ貼付!K982</f>
        <v>0</v>
      </c>
    </row>
    <row r="985" spans="2:15" x14ac:dyDescent="0.15">
      <c r="B985" s="5" t="str">
        <f t="shared" si="33"/>
        <v>15</v>
      </c>
      <c r="C985" s="5" t="str">
        <f>J985&amp;COUNTIF($J$4:J985,J985)</f>
        <v>0326</v>
      </c>
      <c r="D985" s="5" t="str">
        <f>データ貼付!D983&amp;データ貼付!E983</f>
        <v/>
      </c>
      <c r="E985" s="5">
        <f>データ貼付!G983+ROW()/1000000</f>
        <v>9.8499999999999998E-4</v>
      </c>
      <c r="F985" s="5">
        <f t="shared" si="32"/>
        <v>15</v>
      </c>
      <c r="G985" s="5">
        <f>データ貼付!A983</f>
        <v>0</v>
      </c>
      <c r="H985" s="5">
        <f>データ貼付!B983</f>
        <v>0</v>
      </c>
      <c r="I985" s="5">
        <f>データ貼付!C983</f>
        <v>0</v>
      </c>
      <c r="J985" s="5">
        <f>データ貼付!F983</f>
        <v>0</v>
      </c>
      <c r="K985" s="5">
        <f>データ貼付!G983</f>
        <v>0</v>
      </c>
      <c r="L985" s="5">
        <f>データ貼付!H983</f>
        <v>0</v>
      </c>
      <c r="M985" s="5">
        <f>データ貼付!I983</f>
        <v>0</v>
      </c>
      <c r="N985" s="5">
        <f>データ貼付!J983</f>
        <v>0</v>
      </c>
      <c r="O985" s="5">
        <f>データ貼付!K983</f>
        <v>0</v>
      </c>
    </row>
    <row r="986" spans="2:15" x14ac:dyDescent="0.15">
      <c r="B986" s="5" t="str">
        <f t="shared" si="33"/>
        <v>14</v>
      </c>
      <c r="C986" s="5" t="str">
        <f>J986&amp;COUNTIF($J$4:J986,J986)</f>
        <v>0327</v>
      </c>
      <c r="D986" s="5" t="str">
        <f>データ貼付!D984&amp;データ貼付!E984</f>
        <v/>
      </c>
      <c r="E986" s="5">
        <f>データ貼付!G984+ROW()/1000000</f>
        <v>9.859999999999999E-4</v>
      </c>
      <c r="F986" s="5">
        <f t="shared" si="32"/>
        <v>14</v>
      </c>
      <c r="G986" s="5">
        <f>データ貼付!A984</f>
        <v>0</v>
      </c>
      <c r="H986" s="5">
        <f>データ貼付!B984</f>
        <v>0</v>
      </c>
      <c r="I986" s="5">
        <f>データ貼付!C984</f>
        <v>0</v>
      </c>
      <c r="J986" s="5">
        <f>データ貼付!F984</f>
        <v>0</v>
      </c>
      <c r="K986" s="5">
        <f>データ貼付!G984</f>
        <v>0</v>
      </c>
      <c r="L986" s="5">
        <f>データ貼付!H984</f>
        <v>0</v>
      </c>
      <c r="M986" s="5">
        <f>データ貼付!I984</f>
        <v>0</v>
      </c>
      <c r="N986" s="5">
        <f>データ貼付!J984</f>
        <v>0</v>
      </c>
      <c r="O986" s="5">
        <f>データ貼付!K984</f>
        <v>0</v>
      </c>
    </row>
    <row r="987" spans="2:15" x14ac:dyDescent="0.15">
      <c r="B987" s="5" t="str">
        <f t="shared" si="33"/>
        <v>13</v>
      </c>
      <c r="C987" s="5" t="str">
        <f>J987&amp;COUNTIF($J$4:J987,J987)</f>
        <v>0328</v>
      </c>
      <c r="D987" s="5" t="str">
        <f>データ貼付!D985&amp;データ貼付!E985</f>
        <v/>
      </c>
      <c r="E987" s="5">
        <f>データ貼付!G985+ROW()/1000000</f>
        <v>9.8700000000000003E-4</v>
      </c>
      <c r="F987" s="5">
        <f t="shared" si="32"/>
        <v>13</v>
      </c>
      <c r="G987" s="5">
        <f>データ貼付!A985</f>
        <v>0</v>
      </c>
      <c r="H987" s="5">
        <f>データ貼付!B985</f>
        <v>0</v>
      </c>
      <c r="I987" s="5">
        <f>データ貼付!C985</f>
        <v>0</v>
      </c>
      <c r="J987" s="5">
        <f>データ貼付!F985</f>
        <v>0</v>
      </c>
      <c r="K987" s="5">
        <f>データ貼付!G985</f>
        <v>0</v>
      </c>
      <c r="L987" s="5">
        <f>データ貼付!H985</f>
        <v>0</v>
      </c>
      <c r="M987" s="5">
        <f>データ貼付!I985</f>
        <v>0</v>
      </c>
      <c r="N987" s="5">
        <f>データ貼付!J985</f>
        <v>0</v>
      </c>
      <c r="O987" s="5">
        <f>データ貼付!K985</f>
        <v>0</v>
      </c>
    </row>
    <row r="988" spans="2:15" x14ac:dyDescent="0.15">
      <c r="B988" s="5" t="str">
        <f t="shared" si="33"/>
        <v>12</v>
      </c>
      <c r="C988" s="5" t="str">
        <f>J988&amp;COUNTIF($J$4:J988,J988)</f>
        <v>0329</v>
      </c>
      <c r="D988" s="5" t="str">
        <f>データ貼付!D986&amp;データ貼付!E986</f>
        <v/>
      </c>
      <c r="E988" s="5">
        <f>データ貼付!G986+ROW()/1000000</f>
        <v>9.8799999999999995E-4</v>
      </c>
      <c r="F988" s="5">
        <f t="shared" si="32"/>
        <v>12</v>
      </c>
      <c r="G988" s="5">
        <f>データ貼付!A986</f>
        <v>0</v>
      </c>
      <c r="H988" s="5">
        <f>データ貼付!B986</f>
        <v>0</v>
      </c>
      <c r="I988" s="5">
        <f>データ貼付!C986</f>
        <v>0</v>
      </c>
      <c r="J988" s="5">
        <f>データ貼付!F986</f>
        <v>0</v>
      </c>
      <c r="K988" s="5">
        <f>データ貼付!G986</f>
        <v>0</v>
      </c>
      <c r="L988" s="5">
        <f>データ貼付!H986</f>
        <v>0</v>
      </c>
      <c r="M988" s="5">
        <f>データ貼付!I986</f>
        <v>0</v>
      </c>
      <c r="N988" s="5">
        <f>データ貼付!J986</f>
        <v>0</v>
      </c>
      <c r="O988" s="5">
        <f>データ貼付!K986</f>
        <v>0</v>
      </c>
    </row>
    <row r="989" spans="2:15" x14ac:dyDescent="0.15">
      <c r="B989" s="5" t="str">
        <f t="shared" si="33"/>
        <v>11</v>
      </c>
      <c r="C989" s="5" t="str">
        <f>J989&amp;COUNTIF($J$4:J989,J989)</f>
        <v>0330</v>
      </c>
      <c r="D989" s="5" t="str">
        <f>データ貼付!D987&amp;データ貼付!E987</f>
        <v/>
      </c>
      <c r="E989" s="5">
        <f>データ貼付!G987+ROW()/1000000</f>
        <v>9.8900000000000008E-4</v>
      </c>
      <c r="F989" s="5">
        <f t="shared" si="32"/>
        <v>11</v>
      </c>
      <c r="G989" s="5">
        <f>データ貼付!A987</f>
        <v>0</v>
      </c>
      <c r="H989" s="5">
        <f>データ貼付!B987</f>
        <v>0</v>
      </c>
      <c r="I989" s="5">
        <f>データ貼付!C987</f>
        <v>0</v>
      </c>
      <c r="J989" s="5">
        <f>データ貼付!F987</f>
        <v>0</v>
      </c>
      <c r="K989" s="5">
        <f>データ貼付!G987</f>
        <v>0</v>
      </c>
      <c r="L989" s="5">
        <f>データ貼付!H987</f>
        <v>0</v>
      </c>
      <c r="M989" s="5">
        <f>データ貼付!I987</f>
        <v>0</v>
      </c>
      <c r="N989" s="5">
        <f>データ貼付!J987</f>
        <v>0</v>
      </c>
      <c r="O989" s="5">
        <f>データ貼付!K987</f>
        <v>0</v>
      </c>
    </row>
    <row r="990" spans="2:15" x14ac:dyDescent="0.15">
      <c r="B990" s="5" t="str">
        <f t="shared" si="33"/>
        <v>10</v>
      </c>
      <c r="C990" s="5" t="str">
        <f>J990&amp;COUNTIF($J$4:J990,J990)</f>
        <v>0331</v>
      </c>
      <c r="D990" s="5" t="str">
        <f>データ貼付!D988&amp;データ貼付!E988</f>
        <v/>
      </c>
      <c r="E990" s="5">
        <f>データ貼付!G988+ROW()/1000000</f>
        <v>9.8999999999999999E-4</v>
      </c>
      <c r="F990" s="5">
        <f t="shared" si="32"/>
        <v>10</v>
      </c>
      <c r="G990" s="5">
        <f>データ貼付!A988</f>
        <v>0</v>
      </c>
      <c r="H990" s="5">
        <f>データ貼付!B988</f>
        <v>0</v>
      </c>
      <c r="I990" s="5">
        <f>データ貼付!C988</f>
        <v>0</v>
      </c>
      <c r="J990" s="5">
        <f>データ貼付!F988</f>
        <v>0</v>
      </c>
      <c r="K990" s="5">
        <f>データ貼付!G988</f>
        <v>0</v>
      </c>
      <c r="L990" s="5">
        <f>データ貼付!H988</f>
        <v>0</v>
      </c>
      <c r="M990" s="5">
        <f>データ貼付!I988</f>
        <v>0</v>
      </c>
      <c r="N990" s="5">
        <f>データ貼付!J988</f>
        <v>0</v>
      </c>
      <c r="O990" s="5">
        <f>データ貼付!K988</f>
        <v>0</v>
      </c>
    </row>
    <row r="991" spans="2:15" x14ac:dyDescent="0.15">
      <c r="B991" s="5" t="str">
        <f t="shared" si="33"/>
        <v>9</v>
      </c>
      <c r="C991" s="5" t="str">
        <f>J991&amp;COUNTIF($J$4:J991,J991)</f>
        <v>0332</v>
      </c>
      <c r="D991" s="5" t="str">
        <f>データ貼付!D989&amp;データ貼付!E989</f>
        <v/>
      </c>
      <c r="E991" s="5">
        <f>データ貼付!G989+ROW()/1000000</f>
        <v>9.9099999999999991E-4</v>
      </c>
      <c r="F991" s="5">
        <f t="shared" si="32"/>
        <v>9</v>
      </c>
      <c r="G991" s="5">
        <f>データ貼付!A989</f>
        <v>0</v>
      </c>
      <c r="H991" s="5">
        <f>データ貼付!B989</f>
        <v>0</v>
      </c>
      <c r="I991" s="5">
        <f>データ貼付!C989</f>
        <v>0</v>
      </c>
      <c r="J991" s="5">
        <f>データ貼付!F989</f>
        <v>0</v>
      </c>
      <c r="K991" s="5">
        <f>データ貼付!G989</f>
        <v>0</v>
      </c>
      <c r="L991" s="5">
        <f>データ貼付!H989</f>
        <v>0</v>
      </c>
      <c r="M991" s="5">
        <f>データ貼付!I989</f>
        <v>0</v>
      </c>
      <c r="N991" s="5">
        <f>データ貼付!J989</f>
        <v>0</v>
      </c>
      <c r="O991" s="5">
        <f>データ貼付!K989</f>
        <v>0</v>
      </c>
    </row>
    <row r="992" spans="2:15" x14ac:dyDescent="0.15">
      <c r="B992" s="5" t="str">
        <f t="shared" si="33"/>
        <v>8</v>
      </c>
      <c r="C992" s="5" t="str">
        <f>J992&amp;COUNTIF($J$4:J992,J992)</f>
        <v>0333</v>
      </c>
      <c r="D992" s="5" t="str">
        <f>データ貼付!D990&amp;データ貼付!E990</f>
        <v/>
      </c>
      <c r="E992" s="5">
        <f>データ貼付!G990+ROW()/1000000</f>
        <v>9.9200000000000004E-4</v>
      </c>
      <c r="F992" s="5">
        <f t="shared" si="32"/>
        <v>8</v>
      </c>
      <c r="G992" s="5">
        <f>データ貼付!A990</f>
        <v>0</v>
      </c>
      <c r="H992" s="5">
        <f>データ貼付!B990</f>
        <v>0</v>
      </c>
      <c r="I992" s="5">
        <f>データ貼付!C990</f>
        <v>0</v>
      </c>
      <c r="J992" s="5">
        <f>データ貼付!F990</f>
        <v>0</v>
      </c>
      <c r="K992" s="5">
        <f>データ貼付!G990</f>
        <v>0</v>
      </c>
      <c r="L992" s="5">
        <f>データ貼付!H990</f>
        <v>0</v>
      </c>
      <c r="M992" s="5">
        <f>データ貼付!I990</f>
        <v>0</v>
      </c>
      <c r="N992" s="5">
        <f>データ貼付!J990</f>
        <v>0</v>
      </c>
      <c r="O992" s="5">
        <f>データ貼付!K990</f>
        <v>0</v>
      </c>
    </row>
    <row r="993" spans="2:15" x14ac:dyDescent="0.15">
      <c r="B993" s="5" t="str">
        <f t="shared" si="33"/>
        <v>7</v>
      </c>
      <c r="C993" s="5" t="str">
        <f>J993&amp;COUNTIF($J$4:J993,J993)</f>
        <v>0334</v>
      </c>
      <c r="D993" s="5" t="str">
        <f>データ貼付!D991&amp;データ貼付!E991</f>
        <v/>
      </c>
      <c r="E993" s="5">
        <f>データ貼付!G991+ROW()/1000000</f>
        <v>9.9299999999999996E-4</v>
      </c>
      <c r="F993" s="5">
        <f t="shared" si="32"/>
        <v>7</v>
      </c>
      <c r="G993" s="5">
        <f>データ貼付!A991</f>
        <v>0</v>
      </c>
      <c r="H993" s="5">
        <f>データ貼付!B991</f>
        <v>0</v>
      </c>
      <c r="I993" s="5">
        <f>データ貼付!C991</f>
        <v>0</v>
      </c>
      <c r="J993" s="5">
        <f>データ貼付!F991</f>
        <v>0</v>
      </c>
      <c r="K993" s="5">
        <f>データ貼付!G991</f>
        <v>0</v>
      </c>
      <c r="L993" s="5">
        <f>データ貼付!H991</f>
        <v>0</v>
      </c>
      <c r="M993" s="5">
        <f>データ貼付!I991</f>
        <v>0</v>
      </c>
      <c r="N993" s="5">
        <f>データ貼付!J991</f>
        <v>0</v>
      </c>
      <c r="O993" s="5">
        <f>データ貼付!K991</f>
        <v>0</v>
      </c>
    </row>
    <row r="994" spans="2:15" x14ac:dyDescent="0.15">
      <c r="B994" s="5" t="str">
        <f t="shared" si="33"/>
        <v>6</v>
      </c>
      <c r="C994" s="5" t="str">
        <f>J994&amp;COUNTIF($J$4:J994,J994)</f>
        <v>0335</v>
      </c>
      <c r="D994" s="5" t="str">
        <f>データ貼付!D992&amp;データ貼付!E992</f>
        <v/>
      </c>
      <c r="E994" s="5">
        <f>データ貼付!G992+ROW()/1000000</f>
        <v>9.9400000000000009E-4</v>
      </c>
      <c r="F994" s="5">
        <f t="shared" si="32"/>
        <v>6</v>
      </c>
      <c r="G994" s="5">
        <f>データ貼付!A992</f>
        <v>0</v>
      </c>
      <c r="H994" s="5">
        <f>データ貼付!B992</f>
        <v>0</v>
      </c>
      <c r="I994" s="5">
        <f>データ貼付!C992</f>
        <v>0</v>
      </c>
      <c r="J994" s="5">
        <f>データ貼付!F992</f>
        <v>0</v>
      </c>
      <c r="K994" s="5">
        <f>データ貼付!G992</f>
        <v>0</v>
      </c>
      <c r="L994" s="5">
        <f>データ貼付!H992</f>
        <v>0</v>
      </c>
      <c r="M994" s="5">
        <f>データ貼付!I992</f>
        <v>0</v>
      </c>
      <c r="N994" s="5">
        <f>データ貼付!J992</f>
        <v>0</v>
      </c>
      <c r="O994" s="5">
        <f>データ貼付!K992</f>
        <v>0</v>
      </c>
    </row>
    <row r="995" spans="2:15" x14ac:dyDescent="0.15">
      <c r="B995" s="5" t="str">
        <f t="shared" si="33"/>
        <v>5</v>
      </c>
      <c r="C995" s="5" t="str">
        <f>J995&amp;COUNTIF($J$4:J995,J995)</f>
        <v>0336</v>
      </c>
      <c r="D995" s="5" t="str">
        <f>データ貼付!D993&amp;データ貼付!E993</f>
        <v/>
      </c>
      <c r="E995" s="5">
        <f>データ貼付!G993+ROW()/1000000</f>
        <v>9.9500000000000001E-4</v>
      </c>
      <c r="F995" s="5">
        <f t="shared" si="32"/>
        <v>5</v>
      </c>
      <c r="G995" s="5">
        <f>データ貼付!A993</f>
        <v>0</v>
      </c>
      <c r="H995" s="5">
        <f>データ貼付!B993</f>
        <v>0</v>
      </c>
      <c r="I995" s="5">
        <f>データ貼付!C993</f>
        <v>0</v>
      </c>
      <c r="J995" s="5">
        <f>データ貼付!F993</f>
        <v>0</v>
      </c>
      <c r="K995" s="5">
        <f>データ貼付!G993</f>
        <v>0</v>
      </c>
      <c r="L995" s="5">
        <f>データ貼付!H993</f>
        <v>0</v>
      </c>
      <c r="M995" s="5">
        <f>データ貼付!I993</f>
        <v>0</v>
      </c>
      <c r="N995" s="5">
        <f>データ貼付!J993</f>
        <v>0</v>
      </c>
      <c r="O995" s="5">
        <f>データ貼付!K993</f>
        <v>0</v>
      </c>
    </row>
    <row r="996" spans="2:15" x14ac:dyDescent="0.15">
      <c r="B996" s="5" t="str">
        <f t="shared" si="33"/>
        <v>4</v>
      </c>
      <c r="C996" s="5" t="str">
        <f>J996&amp;COUNTIF($J$4:J996,J996)</f>
        <v>0337</v>
      </c>
      <c r="D996" s="5" t="str">
        <f>データ貼付!D994&amp;データ貼付!E994</f>
        <v/>
      </c>
      <c r="E996" s="5">
        <f>データ貼付!G994+ROW()/1000000</f>
        <v>9.9599999999999992E-4</v>
      </c>
      <c r="F996" s="5">
        <f t="shared" si="32"/>
        <v>4</v>
      </c>
      <c r="G996" s="5">
        <f>データ貼付!A994</f>
        <v>0</v>
      </c>
      <c r="H996" s="5">
        <f>データ貼付!B994</f>
        <v>0</v>
      </c>
      <c r="I996" s="5">
        <f>データ貼付!C994</f>
        <v>0</v>
      </c>
      <c r="J996" s="5">
        <f>データ貼付!F994</f>
        <v>0</v>
      </c>
      <c r="K996" s="5">
        <f>データ貼付!G994</f>
        <v>0</v>
      </c>
      <c r="L996" s="5">
        <f>データ貼付!H994</f>
        <v>0</v>
      </c>
      <c r="M996" s="5">
        <f>データ貼付!I994</f>
        <v>0</v>
      </c>
      <c r="N996" s="5">
        <f>データ貼付!J994</f>
        <v>0</v>
      </c>
      <c r="O996" s="5">
        <f>データ貼付!K994</f>
        <v>0</v>
      </c>
    </row>
    <row r="997" spans="2:15" x14ac:dyDescent="0.15">
      <c r="B997" s="5" t="str">
        <f t="shared" si="33"/>
        <v>3</v>
      </c>
      <c r="C997" s="5" t="str">
        <f>J997&amp;COUNTIF($J$4:J997,J997)</f>
        <v>0338</v>
      </c>
      <c r="D997" s="5" t="str">
        <f>データ貼付!D995&amp;データ貼付!E995</f>
        <v/>
      </c>
      <c r="E997" s="5">
        <f>データ貼付!G995+ROW()/1000000</f>
        <v>9.9700000000000006E-4</v>
      </c>
      <c r="F997" s="5">
        <f t="shared" si="32"/>
        <v>3</v>
      </c>
      <c r="G997" s="5">
        <f>データ貼付!A995</f>
        <v>0</v>
      </c>
      <c r="H997" s="5">
        <f>データ貼付!B995</f>
        <v>0</v>
      </c>
      <c r="I997" s="5">
        <f>データ貼付!C995</f>
        <v>0</v>
      </c>
      <c r="J997" s="5">
        <f>データ貼付!F995</f>
        <v>0</v>
      </c>
      <c r="K997" s="5">
        <f>データ貼付!G995</f>
        <v>0</v>
      </c>
      <c r="L997" s="5">
        <f>データ貼付!H995</f>
        <v>0</v>
      </c>
      <c r="M997" s="5">
        <f>データ貼付!I995</f>
        <v>0</v>
      </c>
      <c r="N997" s="5">
        <f>データ貼付!J995</f>
        <v>0</v>
      </c>
      <c r="O997" s="5">
        <f>データ貼付!K995</f>
        <v>0</v>
      </c>
    </row>
    <row r="998" spans="2:15" x14ac:dyDescent="0.15">
      <c r="B998" s="5" t="str">
        <f t="shared" si="33"/>
        <v>2</v>
      </c>
      <c r="C998" s="5" t="str">
        <f>J998&amp;COUNTIF($J$4:J998,J998)</f>
        <v>0339</v>
      </c>
      <c r="D998" s="5" t="str">
        <f>データ貼付!D996&amp;データ貼付!E996</f>
        <v/>
      </c>
      <c r="E998" s="5">
        <f>データ貼付!G996+ROW()/1000000</f>
        <v>9.9799999999999997E-4</v>
      </c>
      <c r="F998" s="5">
        <f t="shared" si="32"/>
        <v>2</v>
      </c>
      <c r="G998" s="5">
        <f>データ貼付!A996</f>
        <v>0</v>
      </c>
      <c r="H998" s="5">
        <f>データ貼付!B996</f>
        <v>0</v>
      </c>
      <c r="I998" s="5">
        <f>データ貼付!C996</f>
        <v>0</v>
      </c>
      <c r="J998" s="5">
        <f>データ貼付!F996</f>
        <v>0</v>
      </c>
      <c r="K998" s="5">
        <f>データ貼付!G996</f>
        <v>0</v>
      </c>
      <c r="L998" s="5">
        <f>データ貼付!H996</f>
        <v>0</v>
      </c>
      <c r="M998" s="5">
        <f>データ貼付!I996</f>
        <v>0</v>
      </c>
      <c r="N998" s="5">
        <f>データ貼付!J996</f>
        <v>0</v>
      </c>
      <c r="O998" s="5">
        <f>データ貼付!K996</f>
        <v>0</v>
      </c>
    </row>
    <row r="999" spans="2:15" x14ac:dyDescent="0.15">
      <c r="B999" s="5" t="str">
        <f t="shared" si="33"/>
        <v>1</v>
      </c>
      <c r="C999" s="5" t="str">
        <f>J999&amp;COUNTIF($J$4:J999,J999)</f>
        <v>0340</v>
      </c>
      <c r="D999" s="5" t="str">
        <f>データ貼付!D997&amp;データ貼付!E997</f>
        <v/>
      </c>
      <c r="E999" s="5">
        <f>データ貼付!G997+ROW()/1000000</f>
        <v>9.990000000000001E-4</v>
      </c>
      <c r="F999" s="5">
        <f t="shared" si="32"/>
        <v>1</v>
      </c>
      <c r="G999" s="5">
        <f>データ貼付!A997</f>
        <v>0</v>
      </c>
      <c r="H999" s="5">
        <f>データ貼付!B997</f>
        <v>0</v>
      </c>
      <c r="I999" s="5">
        <f>データ貼付!C997</f>
        <v>0</v>
      </c>
      <c r="J999" s="5">
        <f>データ貼付!F997</f>
        <v>0</v>
      </c>
      <c r="K999" s="5">
        <f>データ貼付!G997</f>
        <v>0</v>
      </c>
      <c r="L999" s="5">
        <f>データ貼付!H997</f>
        <v>0</v>
      </c>
      <c r="M999" s="5">
        <f>データ貼付!I997</f>
        <v>0</v>
      </c>
      <c r="N999" s="5">
        <f>データ貼付!J997</f>
        <v>0</v>
      </c>
      <c r="O999" s="5">
        <f>データ貼付!K997</f>
        <v>0</v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" sqref="P1:R1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P1" sqref="P1:R1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データ貼付</vt:lpstr>
      <vt:lpstr>種目毎</vt:lpstr>
      <vt:lpstr>抽出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</cp:lastModifiedBy>
  <cp:lastPrinted>2018-08-24T00:22:12Z</cp:lastPrinted>
  <dcterms:created xsi:type="dcterms:W3CDTF">2016-07-29T09:26:15Z</dcterms:created>
  <dcterms:modified xsi:type="dcterms:W3CDTF">2018-08-26T01:21:14Z</dcterms:modified>
</cp:coreProperties>
</file>