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20" yWindow="0" windowWidth="10080" windowHeight="7665"/>
  </bookViews>
  <sheets>
    <sheet name="種目毎" sheetId="7" r:id="rId1"/>
    <sheet name="抽出" sheetId="2" state="hidden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  <sheet name="Sheet6" sheetId="8" state="hidden" r:id="rId7"/>
  </sheets>
  <definedNames>
    <definedName name="_xlnm._FilterDatabase" localSheetId="0" hidden="1">種目毎!$A$3:$W$53</definedName>
    <definedName name="_xlnm._FilterDatabase" localSheetId="1" hidden="1">抽出!$A$3:$BH$574</definedName>
    <definedName name="_xlnm.Print_Titles" localSheetId="0">種目毎!$1:$3</definedName>
  </definedNames>
  <calcPr calcId="145621" calcOnSave="0"/>
</workbook>
</file>

<file path=xl/calcChain.xml><?xml version="1.0" encoding="utf-8"?>
<calcChain xmlns="http://schemas.openxmlformats.org/spreadsheetml/2006/main">
  <c r="I14" i="7" l="1"/>
  <c r="I4" i="7"/>
  <c r="W16" i="7"/>
  <c r="V53" i="7"/>
  <c r="R53" i="7"/>
  <c r="K53" i="7"/>
  <c r="G53" i="7"/>
  <c r="W52" i="7"/>
  <c r="S52" i="7"/>
  <c r="O52" i="7"/>
  <c r="I52" i="7"/>
  <c r="D52" i="7"/>
  <c r="V51" i="7"/>
  <c r="R51" i="7"/>
  <c r="K51" i="7"/>
  <c r="G51" i="7"/>
  <c r="W50" i="7"/>
  <c r="S50" i="7"/>
  <c r="O50" i="7"/>
  <c r="I50" i="7"/>
  <c r="D50" i="7"/>
  <c r="V49" i="7"/>
  <c r="R49" i="7"/>
  <c r="K49" i="7"/>
  <c r="G49" i="7"/>
  <c r="W48" i="7"/>
  <c r="S48" i="7"/>
  <c r="O48" i="7"/>
  <c r="I48" i="7"/>
  <c r="D48" i="7"/>
  <c r="V47" i="7"/>
  <c r="R47" i="7"/>
  <c r="K47" i="7"/>
  <c r="G47" i="7"/>
  <c r="W46" i="7"/>
  <c r="S46" i="7"/>
  <c r="O46" i="7"/>
  <c r="I46" i="7"/>
  <c r="D46" i="7"/>
  <c r="V45" i="7"/>
  <c r="R45" i="7"/>
  <c r="K45" i="7"/>
  <c r="G45" i="7"/>
  <c r="W44" i="7"/>
  <c r="S44" i="7"/>
  <c r="O44" i="7"/>
  <c r="I44" i="7"/>
  <c r="D44" i="7"/>
  <c r="V43" i="7"/>
  <c r="R43" i="7"/>
  <c r="K43" i="7"/>
  <c r="G43" i="7"/>
  <c r="W42" i="7"/>
  <c r="S42" i="7"/>
  <c r="I42" i="7"/>
  <c r="D42" i="7"/>
  <c r="V41" i="7"/>
  <c r="O41" i="7"/>
  <c r="G41" i="7"/>
  <c r="W40" i="7"/>
  <c r="S40" i="7"/>
  <c r="I40" i="7"/>
  <c r="D40" i="7"/>
  <c r="V39" i="7"/>
  <c r="O39" i="7"/>
  <c r="G39" i="7"/>
  <c r="W38" i="7"/>
  <c r="S38" i="7"/>
  <c r="I38" i="7"/>
  <c r="D38" i="7"/>
  <c r="V37" i="7"/>
  <c r="O37" i="7"/>
  <c r="G37" i="7"/>
  <c r="W36" i="7"/>
  <c r="S36" i="7"/>
  <c r="I36" i="7"/>
  <c r="D36" i="7"/>
  <c r="V35" i="7"/>
  <c r="O35" i="7"/>
  <c r="G35" i="7"/>
  <c r="W34" i="7"/>
  <c r="S34" i="7"/>
  <c r="I34" i="7"/>
  <c r="D34" i="7"/>
  <c r="V33" i="7"/>
  <c r="O33" i="7"/>
  <c r="G33" i="7"/>
  <c r="W32" i="7"/>
  <c r="S32" i="7"/>
  <c r="I32" i="7"/>
  <c r="D32" i="7"/>
  <c r="V31" i="7"/>
  <c r="O31" i="7"/>
  <c r="G31" i="7"/>
  <c r="W30" i="7"/>
  <c r="S30" i="7"/>
  <c r="I30" i="7"/>
  <c r="D30" i="7"/>
  <c r="V29" i="7"/>
  <c r="O29" i="7"/>
  <c r="G29" i="7"/>
  <c r="W28" i="7"/>
  <c r="S28" i="7"/>
  <c r="I28" i="7"/>
  <c r="D28" i="7"/>
  <c r="V27" i="7"/>
  <c r="O27" i="7"/>
  <c r="G27" i="7"/>
  <c r="W26" i="7"/>
  <c r="S26" i="7"/>
  <c r="I26" i="7"/>
  <c r="D26" i="7"/>
  <c r="V25" i="7"/>
  <c r="O25" i="7"/>
  <c r="G25" i="7"/>
  <c r="W24" i="7"/>
  <c r="S24" i="7"/>
  <c r="I24" i="7"/>
  <c r="D24" i="7"/>
  <c r="V23" i="7"/>
  <c r="O23" i="7"/>
  <c r="G23" i="7"/>
  <c r="W22" i="7"/>
  <c r="S22" i="7"/>
  <c r="I22" i="7"/>
  <c r="D22" i="7"/>
  <c r="V21" i="7"/>
  <c r="O21" i="7"/>
  <c r="G21" i="7"/>
  <c r="W20" i="7"/>
  <c r="S20" i="7"/>
  <c r="I20" i="7"/>
  <c r="D20" i="7"/>
  <c r="V19" i="7"/>
  <c r="O19" i="7"/>
  <c r="G19" i="7"/>
  <c r="W18" i="7"/>
  <c r="S18" i="7"/>
  <c r="I18" i="7"/>
  <c r="D18" i="7"/>
  <c r="V17" i="7"/>
  <c r="O17" i="7"/>
  <c r="G17" i="7"/>
  <c r="V16" i="7"/>
  <c r="O16" i="7"/>
  <c r="G16" i="7"/>
  <c r="W15" i="7"/>
  <c r="S15" i="7"/>
  <c r="I15" i="7"/>
  <c r="D15" i="7"/>
  <c r="V14" i="7"/>
  <c r="O14" i="7"/>
  <c r="G14" i="7"/>
  <c r="W13" i="7"/>
  <c r="S13" i="7"/>
  <c r="I13" i="7"/>
  <c r="D13" i="7"/>
  <c r="V12" i="7"/>
  <c r="O12" i="7"/>
  <c r="G12" i="7"/>
  <c r="W11" i="7"/>
  <c r="S11" i="7"/>
  <c r="I11" i="7"/>
  <c r="D11" i="7"/>
  <c r="V10" i="7"/>
  <c r="O10" i="7"/>
  <c r="G10" i="7"/>
  <c r="W9" i="7"/>
  <c r="S9" i="7"/>
  <c r="I9" i="7"/>
  <c r="D9" i="7"/>
  <c r="V8" i="7"/>
  <c r="O8" i="7"/>
  <c r="G8" i="7"/>
  <c r="W7" i="7"/>
  <c r="S7" i="7"/>
  <c r="I7" i="7"/>
  <c r="D7" i="7"/>
  <c r="V6" i="7"/>
  <c r="O6" i="7"/>
  <c r="G6" i="7"/>
  <c r="W5" i="7"/>
  <c r="S5" i="7"/>
  <c r="I5" i="7"/>
  <c r="D5" i="7"/>
  <c r="V4" i="7"/>
  <c r="O4" i="7"/>
  <c r="D4" i="7"/>
  <c r="W53" i="7"/>
  <c r="S53" i="7"/>
  <c r="O53" i="7"/>
  <c r="I53" i="7"/>
  <c r="D53" i="7"/>
  <c r="V52" i="7"/>
  <c r="R52" i="7"/>
  <c r="K52" i="7"/>
  <c r="G52" i="7"/>
  <c r="W51" i="7"/>
  <c r="S51" i="7"/>
  <c r="O51" i="7"/>
  <c r="I51" i="7"/>
  <c r="D51" i="7"/>
  <c r="V50" i="7"/>
  <c r="R50" i="7"/>
  <c r="K50" i="7"/>
  <c r="G50" i="7"/>
  <c r="W49" i="7"/>
  <c r="S49" i="7"/>
  <c r="O49" i="7"/>
  <c r="I49" i="7"/>
  <c r="D49" i="7"/>
  <c r="V48" i="7"/>
  <c r="R48" i="7"/>
  <c r="K48" i="7"/>
  <c r="G48" i="7"/>
  <c r="W47" i="7"/>
  <c r="S47" i="7"/>
  <c r="O47" i="7"/>
  <c r="I47" i="7"/>
  <c r="D47" i="7"/>
  <c r="V46" i="7"/>
  <c r="R46" i="7"/>
  <c r="K46" i="7"/>
  <c r="G46" i="7"/>
  <c r="W45" i="7"/>
  <c r="S45" i="7"/>
  <c r="O45" i="7"/>
  <c r="I45" i="7"/>
  <c r="D45" i="7"/>
  <c r="V44" i="7"/>
  <c r="R44" i="7"/>
  <c r="K44" i="7"/>
  <c r="G44" i="7"/>
  <c r="W43" i="7"/>
  <c r="S43" i="7"/>
  <c r="O43" i="7"/>
  <c r="I43" i="7"/>
  <c r="D43" i="7"/>
  <c r="V42" i="7"/>
  <c r="O42" i="7"/>
  <c r="G42" i="7"/>
  <c r="W41" i="7"/>
  <c r="S41" i="7"/>
  <c r="I41" i="7"/>
  <c r="D41" i="7"/>
  <c r="V40" i="7"/>
  <c r="O40" i="7"/>
  <c r="G40" i="7"/>
  <c r="W39" i="7"/>
  <c r="S39" i="7"/>
  <c r="I39" i="7"/>
  <c r="D39" i="7"/>
  <c r="V38" i="7"/>
  <c r="O38" i="7"/>
  <c r="G38" i="7"/>
  <c r="W37" i="7"/>
  <c r="S37" i="7"/>
  <c r="I37" i="7"/>
  <c r="D37" i="7"/>
  <c r="V36" i="7"/>
  <c r="O36" i="7"/>
  <c r="G36" i="7"/>
  <c r="W35" i="7"/>
  <c r="S35" i="7"/>
  <c r="I35" i="7"/>
  <c r="D35" i="7"/>
  <c r="V34" i="7"/>
  <c r="O34" i="7"/>
  <c r="G34" i="7"/>
  <c r="W33" i="7"/>
  <c r="S33" i="7"/>
  <c r="I33" i="7"/>
  <c r="D33" i="7"/>
  <c r="V32" i="7"/>
  <c r="O32" i="7"/>
  <c r="G32" i="7"/>
  <c r="W31" i="7"/>
  <c r="S31" i="7"/>
  <c r="I31" i="7"/>
  <c r="D31" i="7"/>
  <c r="V30" i="7"/>
  <c r="O30" i="7"/>
  <c r="G30" i="7"/>
  <c r="W29" i="7"/>
  <c r="S29" i="7"/>
  <c r="I29" i="7"/>
  <c r="D29" i="7"/>
  <c r="V28" i="7"/>
  <c r="O28" i="7"/>
  <c r="G28" i="7"/>
  <c r="W27" i="7"/>
  <c r="S27" i="7"/>
  <c r="I27" i="7"/>
  <c r="D27" i="7"/>
  <c r="V26" i="7"/>
  <c r="O26" i="7"/>
  <c r="G26" i="7"/>
  <c r="W25" i="7"/>
  <c r="S25" i="7"/>
  <c r="I25" i="7"/>
  <c r="D25" i="7"/>
  <c r="V24" i="7"/>
  <c r="O24" i="7"/>
  <c r="G24" i="7"/>
  <c r="W23" i="7"/>
  <c r="S23" i="7"/>
  <c r="I23" i="7"/>
  <c r="D23" i="7"/>
  <c r="V22" i="7"/>
  <c r="O22" i="7"/>
  <c r="G22" i="7"/>
  <c r="W21" i="7"/>
  <c r="S21" i="7"/>
  <c r="I21" i="7"/>
  <c r="D21" i="7"/>
  <c r="V20" i="7"/>
  <c r="O20" i="7"/>
  <c r="G20" i="7"/>
  <c r="W19" i="7"/>
  <c r="S19" i="7"/>
  <c r="I19" i="7"/>
  <c r="D19" i="7"/>
  <c r="V18" i="7"/>
  <c r="O18" i="7"/>
  <c r="G18" i="7"/>
  <c r="W17" i="7"/>
  <c r="S17" i="7"/>
  <c r="I17" i="7"/>
  <c r="D17" i="7"/>
  <c r="S16" i="7"/>
  <c r="I16" i="7"/>
  <c r="D16" i="7"/>
  <c r="V15" i="7"/>
  <c r="O15" i="7"/>
  <c r="G15" i="7"/>
  <c r="W14" i="7"/>
  <c r="S14" i="7"/>
  <c r="D14" i="7"/>
  <c r="V13" i="7"/>
  <c r="O13" i="7"/>
  <c r="G13" i="7"/>
  <c r="W12" i="7"/>
  <c r="S12" i="7"/>
  <c r="I12" i="7"/>
  <c r="D12" i="7"/>
  <c r="V11" i="7"/>
  <c r="O11" i="7"/>
  <c r="G11" i="7"/>
  <c r="W10" i="7"/>
  <c r="S10" i="7"/>
  <c r="I10" i="7"/>
  <c r="D10" i="7"/>
  <c r="V9" i="7"/>
  <c r="O9" i="7"/>
  <c r="G9" i="7"/>
  <c r="W8" i="7"/>
  <c r="S8" i="7"/>
  <c r="I8" i="7"/>
  <c r="D8" i="7"/>
  <c r="V7" i="7"/>
  <c r="O7" i="7"/>
  <c r="G7" i="7"/>
  <c r="W6" i="7"/>
  <c r="S6" i="7"/>
  <c r="I6" i="7"/>
  <c r="D6" i="7"/>
  <c r="V5" i="7"/>
  <c r="O5" i="7"/>
  <c r="G5" i="7"/>
  <c r="W4" i="7"/>
  <c r="S4" i="7"/>
  <c r="G4" i="7"/>
  <c r="K35" i="7"/>
  <c r="K29" i="7"/>
  <c r="K12" i="7"/>
  <c r="K5" i="7"/>
  <c r="K27" i="7"/>
  <c r="K37" i="7"/>
  <c r="K26" i="7"/>
  <c r="K9" i="7"/>
  <c r="K11" i="7"/>
  <c r="K42" i="7"/>
  <c r="K33" i="7"/>
  <c r="K32" i="7"/>
  <c r="K38" i="7"/>
  <c r="K8" i="7"/>
  <c r="K7" i="7"/>
  <c r="K14" i="7"/>
  <c r="K41" i="7"/>
  <c r="K39" i="7"/>
  <c r="K28" i="7"/>
  <c r="K4" i="7"/>
  <c r="K10" i="7"/>
  <c r="K18" i="7"/>
  <c r="K23" i="7"/>
  <c r="K34" i="7"/>
  <c r="K40" i="7"/>
  <c r="K24" i="7"/>
  <c r="K22" i="7"/>
  <c r="K15" i="7"/>
  <c r="K30" i="7"/>
  <c r="K36" i="7"/>
  <c r="K25" i="7"/>
  <c r="K19" i="7"/>
  <c r="K31" i="7"/>
  <c r="K17" i="7"/>
  <c r="K20" i="7"/>
  <c r="K21" i="7"/>
  <c r="K16" i="7"/>
  <c r="K6" i="7"/>
  <c r="K13" i="7"/>
  <c r="R39" i="7"/>
  <c r="R4" i="7"/>
  <c r="R18" i="7"/>
  <c r="R34" i="7"/>
  <c r="R24" i="7"/>
  <c r="R15" i="7"/>
  <c r="R30" i="7"/>
  <c r="R25" i="7"/>
  <c r="R31" i="7"/>
  <c r="R21" i="7"/>
  <c r="R6" i="7"/>
  <c r="R35" i="7"/>
  <c r="R29" i="7"/>
  <c r="R12" i="7"/>
  <c r="R5" i="7"/>
  <c r="R27" i="7"/>
  <c r="R37" i="7"/>
  <c r="R26" i="7"/>
  <c r="R9" i="7"/>
  <c r="R11" i="7"/>
  <c r="R42" i="7"/>
  <c r="R33" i="7"/>
  <c r="R32" i="7"/>
  <c r="R38" i="7"/>
  <c r="R8" i="7"/>
  <c r="R7" i="7"/>
  <c r="R14" i="7"/>
  <c r="R41" i="7"/>
  <c r="R28" i="7"/>
  <c r="R10" i="7"/>
  <c r="R23" i="7"/>
  <c r="R40" i="7"/>
  <c r="R22" i="7"/>
  <c r="R36" i="7"/>
  <c r="R19" i="7"/>
  <c r="R17" i="7"/>
  <c r="R20" i="7"/>
  <c r="R16" i="7"/>
  <c r="R13" i="7"/>
  <c r="B31" i="7" l="1"/>
  <c r="B4" i="7"/>
  <c r="B20" i="7"/>
  <c r="B8" i="7"/>
  <c r="B24" i="7"/>
  <c r="B5" i="7"/>
  <c r="B53" i="7"/>
  <c r="B33" i="7"/>
  <c r="B43" i="7"/>
  <c r="B32" i="7"/>
  <c r="B37" i="7"/>
  <c r="B28" i="7"/>
  <c r="B51" i="7"/>
  <c r="B13" i="7"/>
  <c r="B16" i="7"/>
  <c r="B25" i="7"/>
  <c r="B22" i="7"/>
  <c r="B41" i="7"/>
  <c r="B27" i="7"/>
  <c r="B35" i="7"/>
  <c r="B50" i="7"/>
  <c r="B44" i="7"/>
  <c r="B19" i="7"/>
  <c r="B39" i="7"/>
  <c r="B29" i="7"/>
  <c r="B34" i="7"/>
  <c r="B26" i="7"/>
  <c r="B15" i="7"/>
  <c r="B9" i="7"/>
  <c r="B6" i="7"/>
  <c r="B42" i="7"/>
  <c r="B10" i="7"/>
  <c r="B52" i="7"/>
  <c r="B30" i="7"/>
  <c r="B21" i="7"/>
  <c r="B17" i="7"/>
  <c r="B11" i="7"/>
  <c r="B23" i="7"/>
  <c r="B36" i="7"/>
  <c r="B45" i="7"/>
  <c r="B18" i="7"/>
  <c r="B38" i="7"/>
  <c r="B47" i="7"/>
  <c r="B49" i="7"/>
  <c r="B14" i="7"/>
  <c r="B7" i="7"/>
  <c r="B40" i="7"/>
  <c r="B46" i="7"/>
  <c r="B12" i="7"/>
  <c r="B48" i="7"/>
  <c r="C6" i="7" l="1"/>
  <c r="C7" i="7"/>
  <c r="C5" i="7"/>
  <c r="C12" i="7"/>
  <c r="C48" i="7"/>
  <c r="C17" i="7"/>
  <c r="C13" i="7"/>
  <c r="C52" i="7"/>
  <c r="C16" i="7"/>
  <c r="C46" i="7"/>
  <c r="C49" i="7"/>
  <c r="C47" i="7"/>
  <c r="C45" i="7"/>
  <c r="C23" i="7"/>
  <c r="C51" i="7"/>
  <c r="C53" i="7"/>
  <c r="C24" i="7"/>
  <c r="C50" i="7"/>
  <c r="C26" i="7"/>
  <c r="C31" i="7"/>
  <c r="C44" i="7"/>
  <c r="C27" i="7"/>
  <c r="C40" i="7"/>
  <c r="C38" i="7"/>
  <c r="C30" i="7"/>
  <c r="C42" i="7"/>
  <c r="C9" i="7"/>
  <c r="C8" i="7"/>
  <c r="C20" i="7"/>
  <c r="C43" i="7"/>
  <c r="C34" i="7"/>
  <c r="C39" i="7"/>
  <c r="C19" i="7"/>
  <c r="C25" i="7"/>
  <c r="C14" i="7"/>
  <c r="C18" i="7"/>
  <c r="C36" i="7"/>
  <c r="C11" i="7"/>
  <c r="C21" i="7"/>
  <c r="C10" i="7"/>
  <c r="C15" i="7"/>
  <c r="C37" i="7"/>
  <c r="C33" i="7"/>
  <c r="C32" i="7"/>
  <c r="C28" i="7"/>
  <c r="C29" i="7"/>
  <c r="C35" i="7"/>
  <c r="C22" i="7"/>
  <c r="C41" i="7"/>
</calcChain>
</file>

<file path=xl/sharedStrings.xml><?xml version="1.0" encoding="utf-8"?>
<sst xmlns="http://schemas.openxmlformats.org/spreadsheetml/2006/main" count="4238" uniqueCount="1727">
  <si>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</si>
  <si>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</si>
  <si>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</si>
  <si>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</si>
  <si>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</si>
  <si>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</si>
  <si>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</si>
  <si>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</si>
  <si>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</si>
  <si>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</si>
  <si>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</si>
  <si>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</si>
  <si>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</si>
  <si>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</si>
  <si>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</si>
  <si>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</si>
  <si>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</si>
  <si>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</si>
  <si>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</si>
  <si>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</si>
  <si>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</si>
  <si>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</si>
  <si>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</si>
  <si>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</si>
  <si>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</si>
  <si>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</si>
  <si>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</si>
  <si>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</si>
  <si>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</si>
  <si>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</si>
  <si>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</si>
  <si>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</si>
  <si>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</si>
  <si>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</si>
  <si>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</si>
  <si>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</si>
  <si>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</si>
  <si>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</si>
  <si>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</si>
  <si>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</si>
  <si>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</si>
  <si>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</si>
  <si>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</si>
  <si>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</si>
  <si>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</si>
  <si>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</si>
  <si>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</si>
  <si>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</si>
  <si>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</si>
  <si>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</si>
  <si>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</si>
  <si>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</si>
  <si>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</si>
  <si>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</si>
  <si>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</si>
  <si>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</si>
  <si>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全順</t>
    <rPh sb="0" eb="1">
      <t>ゼン</t>
    </rPh>
    <rPh sb="1" eb="2">
      <t>ジュン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</si>
  <si>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</si>
  <si>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</si>
  <si>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</si>
  <si>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</si>
  <si>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</si>
  <si>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2">
      <t>ジッシ</t>
    </rPh>
    <rPh sb="2" eb="3">
      <t>ヒ</t>
    </rPh>
    <phoneticPr fontId="18"/>
  </si>
  <si>
    <t>実施日</t>
    <rPh sb="0" eb="3">
      <t>ジッシビ</t>
    </rPh>
    <phoneticPr fontId="18"/>
  </si>
  <si>
    <t>年</t>
    <phoneticPr fontId="18"/>
  </si>
  <si>
    <t>風</t>
    <phoneticPr fontId="18"/>
  </si>
  <si>
    <t>Rank</t>
    <phoneticPr fontId="18"/>
  </si>
  <si>
    <t>走幅跳</t>
  </si>
  <si>
    <t>三段跳</t>
  </si>
  <si>
    <t>ｼﾞｬﾍﾞﾘｯｸｽﾛｰ</t>
  </si>
  <si>
    <t>ｼﾞｬﾍﾞﾘｯｸﾎﾞｰﾙ投</t>
  </si>
  <si>
    <t>H30　オホーツク陸協　50傑</t>
    <rPh sb="9" eb="11">
      <t>リクキョウ</t>
    </rPh>
    <rPh sb="14" eb="15">
      <t>ケツ</t>
    </rPh>
    <phoneticPr fontId="18"/>
  </si>
  <si>
    <t>記録会第1戦</t>
  </si>
  <si>
    <t>北見</t>
  </si>
  <si>
    <t>川島歩結夢</t>
  </si>
  <si>
    <t>決</t>
  </si>
  <si>
    <t>斜里中</t>
  </si>
  <si>
    <t>山崎幸希</t>
  </si>
  <si>
    <t>河部純平</t>
  </si>
  <si>
    <t>高野羽流</t>
  </si>
  <si>
    <t>北見南中</t>
  </si>
  <si>
    <t>天野琉稀</t>
  </si>
  <si>
    <t>大空女満別中</t>
  </si>
  <si>
    <t>坂野綾圭泉</t>
  </si>
  <si>
    <t>中村孝徳</t>
  </si>
  <si>
    <t>佐野巧</t>
  </si>
  <si>
    <t>菅野威織</t>
  </si>
  <si>
    <t>北見工業高</t>
  </si>
  <si>
    <t>髙橋祐平</t>
  </si>
  <si>
    <t>清里中</t>
  </si>
  <si>
    <t>赤川遼登</t>
  </si>
  <si>
    <t>菊地遥粋</t>
  </si>
  <si>
    <t>伊藤奎梧</t>
  </si>
  <si>
    <t>網走第二中</t>
  </si>
  <si>
    <t>小澄晴斗</t>
  </si>
  <si>
    <t>加藤好涼</t>
  </si>
  <si>
    <t>美幌北中</t>
  </si>
  <si>
    <t>松本大翔</t>
  </si>
  <si>
    <t>只石修也</t>
  </si>
  <si>
    <t>北見光西中</t>
  </si>
  <si>
    <t>水上遥翔</t>
  </si>
  <si>
    <t>美幌中</t>
  </si>
  <si>
    <t>柏原大輝</t>
  </si>
  <si>
    <t>標茶高</t>
  </si>
  <si>
    <t>大水颯太</t>
  </si>
  <si>
    <t>雄武中</t>
  </si>
  <si>
    <t>西迫篤志</t>
  </si>
  <si>
    <t>北見北中</t>
  </si>
  <si>
    <t>後田裕太</t>
  </si>
  <si>
    <t>網走桂陽高</t>
  </si>
  <si>
    <t>原田雲向</t>
  </si>
  <si>
    <t>女満別高</t>
  </si>
  <si>
    <t>佐藤大晟</t>
  </si>
  <si>
    <t>紋別高</t>
  </si>
  <si>
    <t>南出竜之介</t>
  </si>
  <si>
    <t>土門樹央</t>
  </si>
  <si>
    <t>美幌高</t>
  </si>
  <si>
    <t>喜多駿介</t>
  </si>
  <si>
    <t>伊藤千颯</t>
  </si>
  <si>
    <t>網走南ヶ丘高</t>
  </si>
  <si>
    <t>大友温太</t>
  </si>
  <si>
    <t>常呂高</t>
  </si>
  <si>
    <t>寺本恭平</t>
  </si>
  <si>
    <t>北見北斗高</t>
  </si>
  <si>
    <t>金子航太</t>
  </si>
  <si>
    <t>ｵﾎｰﾂｸAC</t>
  </si>
  <si>
    <t>松橋龍平</t>
  </si>
  <si>
    <t>ｵﾎｰﾂｸ陸協(川田)</t>
  </si>
  <si>
    <t>雅楽川碧翔</t>
  </si>
  <si>
    <t>湧別高</t>
  </si>
  <si>
    <t>池田尚人</t>
  </si>
  <si>
    <t>三塚侑輝</t>
  </si>
  <si>
    <t>三根大侑</t>
  </si>
  <si>
    <t>杉本一樹</t>
  </si>
  <si>
    <t>木村世南</t>
  </si>
  <si>
    <t>田中慎之助</t>
  </si>
  <si>
    <t>北見緑陵高</t>
  </si>
  <si>
    <t>本田孝福</t>
  </si>
  <si>
    <t>柏崎啓太</t>
  </si>
  <si>
    <t>北見柏陽高</t>
  </si>
  <si>
    <t>小田彩人</t>
  </si>
  <si>
    <t>松原唯人</t>
  </si>
  <si>
    <t>遠軽高</t>
  </si>
  <si>
    <t>大西由悟</t>
  </si>
  <si>
    <t>中島知明</t>
  </si>
  <si>
    <t>釧路地方(中島)</t>
  </si>
  <si>
    <t>般</t>
  </si>
  <si>
    <t>本間勝人</t>
  </si>
  <si>
    <t>川田恒</t>
  </si>
  <si>
    <t>野中涼汰</t>
  </si>
  <si>
    <t>長谷部岳斗</t>
  </si>
  <si>
    <t>戸田雄基</t>
  </si>
  <si>
    <t>飯塚拓斗</t>
  </si>
  <si>
    <t>春名将志</t>
  </si>
  <si>
    <t>清里高</t>
  </si>
  <si>
    <t>高嶋将吾</t>
  </si>
  <si>
    <t>工藤颯斗</t>
  </si>
  <si>
    <t>石田大洋</t>
  </si>
  <si>
    <t>中村拓斗</t>
  </si>
  <si>
    <t>橋田翔</t>
  </si>
  <si>
    <t>岩崎翔也</t>
  </si>
  <si>
    <t>今野凱</t>
  </si>
  <si>
    <t>山田康生</t>
  </si>
  <si>
    <t>斜里高</t>
  </si>
  <si>
    <t>高橋瞭太朗</t>
  </si>
  <si>
    <t>関澤陸</t>
  </si>
  <si>
    <t>三塚知輝</t>
  </si>
  <si>
    <t>網走第四中</t>
  </si>
  <si>
    <t>三条憲彦</t>
  </si>
  <si>
    <t>千葉優輝</t>
  </si>
  <si>
    <t>金子斗真</t>
  </si>
  <si>
    <t>八田翔世</t>
  </si>
  <si>
    <t>関野寛大</t>
  </si>
  <si>
    <t>清永真翔</t>
  </si>
  <si>
    <t>北見小泉中</t>
  </si>
  <si>
    <t>菊地琉生</t>
  </si>
  <si>
    <t>鈴木康世</t>
  </si>
  <si>
    <t>北見高栄中</t>
  </si>
  <si>
    <t>山田倫太朗</t>
  </si>
  <si>
    <t>長廻湧丞</t>
  </si>
  <si>
    <t>高宮魁</t>
  </si>
  <si>
    <t>高宮成生</t>
  </si>
  <si>
    <t>佐藤世志明</t>
  </si>
  <si>
    <t>知床斜里RC</t>
  </si>
  <si>
    <t>菅原蓮悟</t>
  </si>
  <si>
    <t>美幌RC</t>
  </si>
  <si>
    <t>澤田涼</t>
  </si>
  <si>
    <t>本田孝仁</t>
  </si>
  <si>
    <t>常呂陸上少年団</t>
  </si>
  <si>
    <t>堀澤仁景</t>
  </si>
  <si>
    <t>ｵﾎｰﾂｸｷｯｽﾞ</t>
  </si>
  <si>
    <t>山本耕四朗</t>
  </si>
  <si>
    <t>ｵﾎｰﾂｸACｼﾞｭﾆｱ</t>
  </si>
  <si>
    <t>川瀬智仁</t>
  </si>
  <si>
    <t>丸藤歩希</t>
  </si>
  <si>
    <t>會田風汰</t>
  </si>
  <si>
    <t>弟子屈RC</t>
  </si>
  <si>
    <t>伊藤榮音</t>
  </si>
  <si>
    <t>曽根天太</t>
  </si>
  <si>
    <t>上西翔</t>
  </si>
  <si>
    <t>西迫知希</t>
  </si>
  <si>
    <t>黒宮新太</t>
  </si>
  <si>
    <t>石川大道</t>
  </si>
  <si>
    <t>菅田大斗</t>
  </si>
  <si>
    <t>白石大和</t>
  </si>
  <si>
    <t>福田涼介</t>
  </si>
  <si>
    <t>本田櫂晴</t>
  </si>
  <si>
    <t>興部小</t>
  </si>
  <si>
    <t>岩崎鼓太郎</t>
  </si>
  <si>
    <t>山本大三郎</t>
  </si>
  <si>
    <t>間島奏斗</t>
  </si>
  <si>
    <t>廣瀬太一</t>
  </si>
  <si>
    <t>豊原隆介</t>
  </si>
  <si>
    <t>中田隼翔</t>
  </si>
  <si>
    <t>飯島空輝</t>
  </si>
  <si>
    <t>酒井秀虎</t>
  </si>
  <si>
    <t>下谷歩夢</t>
  </si>
  <si>
    <t>阿部空晴</t>
  </si>
  <si>
    <t>竹中友規</t>
  </si>
  <si>
    <t>網走陸上少年団</t>
  </si>
  <si>
    <t>古川哩</t>
  </si>
  <si>
    <t>加藤遼太</t>
  </si>
  <si>
    <t>後藤大輔</t>
  </si>
  <si>
    <t>髙橋柚葉</t>
  </si>
  <si>
    <t>館田樹七</t>
  </si>
  <si>
    <t>北見東陵中</t>
  </si>
  <si>
    <t>安部沙彩</t>
  </si>
  <si>
    <t>高野夕奈</t>
  </si>
  <si>
    <t>二上優美</t>
  </si>
  <si>
    <t>敦賀琴星</t>
  </si>
  <si>
    <t>湧別中</t>
  </si>
  <si>
    <t>井戸仁生</t>
  </si>
  <si>
    <t>皆月奈知</t>
  </si>
  <si>
    <t>沢上琴音</t>
  </si>
  <si>
    <t>井上美希</t>
  </si>
  <si>
    <t>石山真衣</t>
  </si>
  <si>
    <t>大室亜祐香</t>
  </si>
  <si>
    <t>北見商業高</t>
  </si>
  <si>
    <t>穴山美来</t>
  </si>
  <si>
    <t>林ちひろ</t>
  </si>
  <si>
    <t>矢萩雪奈</t>
  </si>
  <si>
    <t>小野寺萌華</t>
  </si>
  <si>
    <t>網走第三中</t>
  </si>
  <si>
    <t>根田りりん</t>
  </si>
  <si>
    <t>塩野谷愛美</t>
  </si>
  <si>
    <t>飯島綾</t>
  </si>
  <si>
    <t>中標津農業高</t>
  </si>
  <si>
    <t>佐藤日菜</t>
  </si>
  <si>
    <t>奈良雅</t>
  </si>
  <si>
    <t>佐々木優衣</t>
  </si>
  <si>
    <t>植村菜々</t>
  </si>
  <si>
    <t>山田幸奈</t>
  </si>
  <si>
    <t>山内沙耶佳</t>
  </si>
  <si>
    <t>木村未来</t>
  </si>
  <si>
    <t>弟子屈高</t>
  </si>
  <si>
    <t>金川菜々子</t>
  </si>
  <si>
    <t>植村葉月</t>
  </si>
  <si>
    <t>岡崎星奈</t>
  </si>
  <si>
    <t>尾崎梨杏</t>
  </si>
  <si>
    <t>吉田愛海</t>
  </si>
  <si>
    <t>北見藤女子高</t>
  </si>
  <si>
    <t>小野寺琉奈</t>
  </si>
  <si>
    <t>小野愛弥</t>
  </si>
  <si>
    <t>牧田あみ</t>
  </si>
  <si>
    <t>小野れい菜</t>
  </si>
  <si>
    <t>種田咲来</t>
  </si>
  <si>
    <t>木村美唯</t>
  </si>
  <si>
    <t>坂井里緒</t>
  </si>
  <si>
    <t>青山綾那</t>
  </si>
  <si>
    <t>齊藤七恵</t>
  </si>
  <si>
    <t>川村夏稀</t>
  </si>
  <si>
    <t>網走第一中</t>
  </si>
  <si>
    <t>中島彩希</t>
  </si>
  <si>
    <t>北見常呂中</t>
  </si>
  <si>
    <t>小沼明日香</t>
  </si>
  <si>
    <t>前川りん</t>
  </si>
  <si>
    <t>大空東藻琴中</t>
  </si>
  <si>
    <t>兼田桃香</t>
  </si>
  <si>
    <t>西村雅</t>
  </si>
  <si>
    <t>林夏実</t>
  </si>
  <si>
    <t>白石光</t>
  </si>
  <si>
    <t>石原彩菜</t>
  </si>
  <si>
    <t>竹村花乃</t>
  </si>
  <si>
    <t>原秋華</t>
  </si>
  <si>
    <t>武田美桜</t>
  </si>
  <si>
    <t>訓子府陸上少年団</t>
  </si>
  <si>
    <t>高嶋美來</t>
  </si>
  <si>
    <t>鈴木ひより</t>
  </si>
  <si>
    <t>浦島楓果</t>
  </si>
  <si>
    <t>廣田彩華</t>
  </si>
  <si>
    <t>福井花歩</t>
  </si>
  <si>
    <t>萩原愛</t>
  </si>
  <si>
    <t>中島夏輝</t>
  </si>
  <si>
    <t>寺澤碧凜</t>
  </si>
  <si>
    <t>相馬夏好</t>
  </si>
  <si>
    <t>宮末侑奈</t>
  </si>
  <si>
    <t>酒井寧々</t>
  </si>
  <si>
    <t>布目友理</t>
  </si>
  <si>
    <t>相馬可夏子</t>
  </si>
  <si>
    <t>中村栞奈</t>
  </si>
  <si>
    <t>沼岡実來</t>
  </si>
  <si>
    <t>寺澤綺音</t>
  </si>
  <si>
    <t>西迫美郁</t>
  </si>
  <si>
    <t>永吉桃花</t>
  </si>
  <si>
    <t>穴澤日菜</t>
  </si>
  <si>
    <t>野表朝姫</t>
  </si>
  <si>
    <t>松本優那</t>
  </si>
  <si>
    <t>澤向美樹</t>
  </si>
  <si>
    <t>記録会第2戦</t>
  </si>
  <si>
    <t>茂木亮磨</t>
  </si>
  <si>
    <t>小川慶士</t>
  </si>
  <si>
    <t>岡崎凌大</t>
  </si>
  <si>
    <t>村田陽平</t>
  </si>
  <si>
    <t>雄武高</t>
  </si>
  <si>
    <t>大西康介</t>
  </si>
  <si>
    <t>船水康生</t>
  </si>
  <si>
    <t>興部高</t>
  </si>
  <si>
    <t>葛西光雄</t>
  </si>
  <si>
    <t>伊藤拓磨</t>
  </si>
  <si>
    <t>山本凛太郎</t>
  </si>
  <si>
    <t>惣田歩夢</t>
  </si>
  <si>
    <t>内木一貴</t>
  </si>
  <si>
    <t>荒木龍之介</t>
  </si>
  <si>
    <t>佐藤一希</t>
  </si>
  <si>
    <t>山田翔也</t>
  </si>
  <si>
    <t>田原亮佑</t>
  </si>
  <si>
    <t>臼井貴将</t>
  </si>
  <si>
    <t>山谷黄太洋</t>
  </si>
  <si>
    <t>木村智哉</t>
  </si>
  <si>
    <t>岩山航生</t>
  </si>
  <si>
    <t>斜里知床ｳﾄﾛ学校</t>
  </si>
  <si>
    <t>日笠颯</t>
  </si>
  <si>
    <t>瀧澤昭太</t>
  </si>
  <si>
    <t>佐川翔流</t>
  </si>
  <si>
    <t>目黒智也</t>
  </si>
  <si>
    <t>大井晴貴</t>
  </si>
  <si>
    <t>高嶋祐太</t>
  </si>
  <si>
    <t>日下大夢</t>
  </si>
  <si>
    <t>畑内蒼汰</t>
  </si>
  <si>
    <t>村田康成</t>
  </si>
  <si>
    <t>佐藤一馬</t>
  </si>
  <si>
    <t>森大地</t>
  </si>
  <si>
    <t>赤坂玲央</t>
  </si>
  <si>
    <t>原田華奈</t>
  </si>
  <si>
    <t>日根優菜</t>
  </si>
  <si>
    <t>杉本玲奈</t>
  </si>
  <si>
    <t>長野萌果</t>
  </si>
  <si>
    <t>西胤このみ</t>
  </si>
  <si>
    <t>塩田悦子</t>
  </si>
  <si>
    <t>本田桃子</t>
  </si>
  <si>
    <t>髙橋菜摘</t>
  </si>
  <si>
    <t>伊藤果蓮</t>
  </si>
  <si>
    <t>坂口愛</t>
  </si>
  <si>
    <t>ﾒﾃﾞｨｶﾙｽﾎﾟｰﾂ専門学校</t>
  </si>
  <si>
    <t>小崎みなみ</t>
  </si>
  <si>
    <t>大橋愛梨</t>
  </si>
  <si>
    <t>河村悠李</t>
  </si>
  <si>
    <t>片山梢</t>
  </si>
  <si>
    <t>小原愛未</t>
  </si>
  <si>
    <t>木幡遙香</t>
  </si>
  <si>
    <t>西塚凛華</t>
  </si>
  <si>
    <t>遠軽中</t>
  </si>
  <si>
    <t>向結羅</t>
  </si>
  <si>
    <t>居城真衣</t>
  </si>
  <si>
    <t>天野ひかり</t>
  </si>
  <si>
    <t>ｵﾎｰﾂｸAC(中学)</t>
  </si>
  <si>
    <t>天間梨南</t>
  </si>
  <si>
    <t>角野友香</t>
  </si>
  <si>
    <t>村上愛</t>
  </si>
  <si>
    <t>選手権</t>
  </si>
  <si>
    <t>+2.1*</t>
  </si>
  <si>
    <t>阿部優斗</t>
  </si>
  <si>
    <t>+0.8*</t>
  </si>
  <si>
    <t>+1.3*</t>
  </si>
  <si>
    <t>仲条京悟</t>
  </si>
  <si>
    <t>+1.2*</t>
  </si>
  <si>
    <t>中村優斗</t>
  </si>
  <si>
    <t>+1.7*</t>
  </si>
  <si>
    <t>林愛斗</t>
  </si>
  <si>
    <t>+1.0*</t>
  </si>
  <si>
    <t>+1.1*</t>
  </si>
  <si>
    <t>日体大附属高</t>
  </si>
  <si>
    <t>+0.6*</t>
  </si>
  <si>
    <t>+0.3*</t>
  </si>
  <si>
    <t>山本祐太</t>
  </si>
  <si>
    <t>+0.9*</t>
  </si>
  <si>
    <t>+0.4*</t>
  </si>
  <si>
    <t>+0.2*</t>
  </si>
  <si>
    <t>+1.4*</t>
  </si>
  <si>
    <t>+2.3*</t>
  </si>
  <si>
    <t>板垣颯平</t>
  </si>
  <si>
    <t>東農大ｵﾎｰﾂｸ</t>
  </si>
  <si>
    <t>橋本悠利</t>
  </si>
  <si>
    <t>西村優雅</t>
  </si>
  <si>
    <t>+1.8*</t>
  </si>
  <si>
    <t>鈴木悠太</t>
  </si>
  <si>
    <t>+3.7*</t>
  </si>
  <si>
    <t>村上真裟斗</t>
  </si>
  <si>
    <t>+1.9*</t>
  </si>
  <si>
    <t>-0.4*</t>
  </si>
  <si>
    <t>長野蒼人</t>
  </si>
  <si>
    <t>+0.7*</t>
  </si>
  <si>
    <t>鈴木悠斗</t>
  </si>
  <si>
    <t>佐藤汰希</t>
  </si>
  <si>
    <t>菊地孝太</t>
  </si>
  <si>
    <t>萬龍来</t>
  </si>
  <si>
    <t>+0.1*</t>
  </si>
  <si>
    <t>福田悠介</t>
  </si>
  <si>
    <t>山本銀士郎</t>
  </si>
  <si>
    <t>渡邊里恭</t>
  </si>
  <si>
    <t>北見北光中</t>
  </si>
  <si>
    <t>池田琉飛</t>
  </si>
  <si>
    <t>紋別潮見中</t>
  </si>
  <si>
    <t>0.0*</t>
  </si>
  <si>
    <t>田場川滉生</t>
  </si>
  <si>
    <t>+2.2*</t>
  </si>
  <si>
    <t>工藤之雅</t>
  </si>
  <si>
    <t>日並楓喜</t>
  </si>
  <si>
    <t>+2.0*</t>
  </si>
  <si>
    <t>小林蒼汰</t>
  </si>
  <si>
    <t>-0.1*</t>
  </si>
  <si>
    <t>伊藤奎吾</t>
  </si>
  <si>
    <t>名古屋玲二</t>
  </si>
  <si>
    <t>中嶋優斗</t>
  </si>
  <si>
    <t>+1.6*</t>
  </si>
  <si>
    <t>株田貴敏</t>
  </si>
  <si>
    <t>+2.6*</t>
  </si>
  <si>
    <t>清信宏斗</t>
  </si>
  <si>
    <t>訓子府陸上少年団（中学）</t>
  </si>
  <si>
    <t>工藤蒼己</t>
  </si>
  <si>
    <t>水野舜也</t>
  </si>
  <si>
    <t>温根湯中</t>
  </si>
  <si>
    <t>渡邉日向</t>
  </si>
  <si>
    <t>佐藤琉唯</t>
  </si>
  <si>
    <t>服部拓美</t>
  </si>
  <si>
    <t>佐々木連</t>
  </si>
  <si>
    <t>紋別中</t>
  </si>
  <si>
    <t>中井啓晴</t>
  </si>
  <si>
    <t>荒木颯葵</t>
  </si>
  <si>
    <t>佐藤広大</t>
  </si>
  <si>
    <t>木内健太郎</t>
  </si>
  <si>
    <t>野口万里</t>
  </si>
  <si>
    <t>遠藤寿</t>
  </si>
  <si>
    <t>四ツ倉快</t>
  </si>
  <si>
    <t>小原拓真</t>
  </si>
  <si>
    <t>石井丈太郎</t>
  </si>
  <si>
    <t>八重樫春人</t>
  </si>
  <si>
    <t>佐々木進之介</t>
  </si>
  <si>
    <t>小林愛汰</t>
  </si>
  <si>
    <t>中崎楽久</t>
  </si>
  <si>
    <t>佐野氷佳流</t>
  </si>
  <si>
    <t>松田陽向太</t>
  </si>
  <si>
    <t>岡田奏斗</t>
  </si>
  <si>
    <t>斎藤快晴</t>
  </si>
  <si>
    <t>杉山智亮</t>
  </si>
  <si>
    <t>松田優飛</t>
  </si>
  <si>
    <t>横山祐汰</t>
  </si>
  <si>
    <t>大水皓生</t>
  </si>
  <si>
    <t>雄武小</t>
  </si>
  <si>
    <t>石原遥翔</t>
  </si>
  <si>
    <t>田中陽紀</t>
  </si>
  <si>
    <t>菅波嘉壱</t>
  </si>
  <si>
    <t>酒井柊優</t>
  </si>
  <si>
    <t>手塚響規</t>
  </si>
  <si>
    <t>鈴木将矢</t>
  </si>
  <si>
    <t>遠軽陸上ｸﾗﾌﾞ</t>
  </si>
  <si>
    <t>飯田奏翔</t>
  </si>
  <si>
    <t>新井山健人</t>
  </si>
  <si>
    <t>西村治記</t>
  </si>
  <si>
    <t>大東啓</t>
  </si>
  <si>
    <t>吉田仙太</t>
  </si>
  <si>
    <t>澤向風駕</t>
  </si>
  <si>
    <t>荒木碧巴</t>
  </si>
  <si>
    <t>渡辺歓</t>
  </si>
  <si>
    <t>中村直</t>
  </si>
  <si>
    <t>小笠原昊</t>
  </si>
  <si>
    <t>清里陸上少年団</t>
  </si>
  <si>
    <t>角田蓮</t>
  </si>
  <si>
    <t>岡崎楓</t>
  </si>
  <si>
    <t>田島史悠</t>
  </si>
  <si>
    <t>大地将成</t>
  </si>
  <si>
    <t>石川竜太郎</t>
  </si>
  <si>
    <t>美幌XC少年団</t>
  </si>
  <si>
    <t>大童萌加</t>
  </si>
  <si>
    <t>髙田沙七</t>
  </si>
  <si>
    <t>矢吹天音</t>
  </si>
  <si>
    <t>八木沼歩花</t>
  </si>
  <si>
    <t>笠原優来</t>
  </si>
  <si>
    <t>佐々木楓夏</t>
  </si>
  <si>
    <t>+3.4*</t>
  </si>
  <si>
    <t>西田陽菜多</t>
  </si>
  <si>
    <t>+2.7*</t>
  </si>
  <si>
    <t>手塚結涼</t>
  </si>
  <si>
    <t>髙木杏華</t>
  </si>
  <si>
    <t>唐川捺稀</t>
  </si>
  <si>
    <t>瀬川杏優</t>
  </si>
  <si>
    <t>奥河桃花</t>
  </si>
  <si>
    <t>遠藤りあら</t>
  </si>
  <si>
    <t>曽根美紅</t>
  </si>
  <si>
    <t>-1.6*</t>
  </si>
  <si>
    <t>布目朱理</t>
  </si>
  <si>
    <t>小原萌楓</t>
  </si>
  <si>
    <t>畠野美優</t>
  </si>
  <si>
    <t>藤田紗羅</t>
  </si>
  <si>
    <t>風早ゆい</t>
  </si>
  <si>
    <t>山内一紗</t>
  </si>
  <si>
    <t>高橋碧衣</t>
  </si>
  <si>
    <t>平沢虹華</t>
  </si>
  <si>
    <t>荒牧咲稀</t>
  </si>
  <si>
    <t>横山このか</t>
  </si>
  <si>
    <t>藤田琴美</t>
  </si>
  <si>
    <t>兼田小春</t>
  </si>
  <si>
    <t>久保田颯歩</t>
  </si>
  <si>
    <t>田辺采子</t>
  </si>
  <si>
    <t>久保和未</t>
  </si>
  <si>
    <t>安藤和</t>
  </si>
  <si>
    <t>中村光</t>
  </si>
  <si>
    <t>松本琉南</t>
  </si>
  <si>
    <t>室田心愛</t>
  </si>
  <si>
    <t>上中屋敷結衣</t>
  </si>
  <si>
    <t>木村葉月</t>
  </si>
  <si>
    <t>高体連支部</t>
  </si>
  <si>
    <t>阿部麗</t>
  </si>
  <si>
    <t>板垣航平</t>
  </si>
  <si>
    <t>菅原新太</t>
  </si>
  <si>
    <t>斉藤双希</t>
  </si>
  <si>
    <t>阿部拓未</t>
  </si>
  <si>
    <t>池田彪河</t>
  </si>
  <si>
    <t>日脇裕次郎</t>
  </si>
  <si>
    <t>山本凜太郎</t>
  </si>
  <si>
    <t>太田虎吾</t>
  </si>
  <si>
    <t>髙嶋将吾</t>
  </si>
  <si>
    <t>山内大慎</t>
  </si>
  <si>
    <t>佐川翔琉</t>
  </si>
  <si>
    <t>髙嶋祐太</t>
  </si>
  <si>
    <t>石塚慎馬</t>
  </si>
  <si>
    <t>山田愛海</t>
  </si>
  <si>
    <t>北見藤高</t>
  </si>
  <si>
    <t>下田玲菜</t>
  </si>
  <si>
    <t>合田未夢</t>
  </si>
  <si>
    <t>杉本晴香</t>
  </si>
  <si>
    <t>菅原玲奈</t>
  </si>
  <si>
    <t>木幡遥香</t>
  </si>
  <si>
    <t>植西優</t>
  </si>
  <si>
    <t>松原麗</t>
  </si>
  <si>
    <t>篠崎美咲</t>
  </si>
  <si>
    <t>遠嶋亜香里</t>
  </si>
  <si>
    <t>加藤あみ</t>
  </si>
  <si>
    <t>砲丸投</t>
    <phoneticPr fontId="18"/>
  </si>
  <si>
    <t>円盤投</t>
    <rPh sb="0" eb="3">
      <t>エンバンナ</t>
    </rPh>
    <phoneticPr fontId="18"/>
  </si>
  <si>
    <t>ハンマー投</t>
    <rPh sb="4" eb="5">
      <t>ナ</t>
    </rPh>
    <phoneticPr fontId="18"/>
  </si>
  <si>
    <t>やり投</t>
    <rPh sb="2" eb="3">
      <t>ナ</t>
    </rPh>
    <phoneticPr fontId="18"/>
  </si>
  <si>
    <t>@</t>
    <phoneticPr fontId="18"/>
  </si>
  <si>
    <t>中学男子ｼﾞｬﾍﾞﾘｯｸｽﾛｰ7</t>
  </si>
  <si>
    <t>遠藤寿1</t>
  </si>
  <si>
    <t>中学男子ｼﾞｬﾍﾞﾘｯｸｽﾛｰ</t>
  </si>
  <si>
    <t>中学男子ｼﾞｬﾍﾞﾘｯｸｽﾛｰ10</t>
  </si>
  <si>
    <t>佐藤広大1</t>
  </si>
  <si>
    <t>中学男子ｼﾞｬﾍﾞﾘｯｸｽﾛｰ5</t>
  </si>
  <si>
    <t>四ツ倉快1</t>
  </si>
  <si>
    <t>中学男子ｼﾞｬﾍﾞﾘｯｸｽﾛｰ4</t>
  </si>
  <si>
    <t>小原拓真1</t>
  </si>
  <si>
    <t>中学男子ｼﾞｬﾍﾞﾘｯｸｽﾛｰ2</t>
  </si>
  <si>
    <t>石井丈太郎1</t>
  </si>
  <si>
    <t>中学男子ｼﾞｬﾍﾞﾘｯｸｽﾛｰ1</t>
  </si>
  <si>
    <t>長廻湧丞1</t>
  </si>
  <si>
    <t>中学女子ｼﾞｬﾍﾞﾘｯｸｽﾛｰ1</t>
  </si>
  <si>
    <t>畠野美優1</t>
  </si>
  <si>
    <t>中学女子ｼﾞｬﾍﾞﾘｯｸｽﾛｰ</t>
  </si>
  <si>
    <t>中学男子ｼﾞｬﾍﾞﾘｯｸｽﾛｰ3</t>
  </si>
  <si>
    <t>八重樫春人1</t>
  </si>
  <si>
    <t>中学男子ｼﾞｬﾍﾞﾘｯｸｽﾛｰ9</t>
  </si>
  <si>
    <t>木内健太郎1</t>
  </si>
  <si>
    <t>中学男子ｼﾞｬﾍﾞﾘｯｸｽﾛｰ8</t>
  </si>
  <si>
    <t>野口万里1</t>
  </si>
  <si>
    <t>中学男子ｼﾞｬﾍﾞﾘｯｸｽﾛｰ6</t>
  </si>
  <si>
    <t>鈴木康世1</t>
  </si>
  <si>
    <t>高校女子ハンマー投5</t>
  </si>
  <si>
    <t>加藤あみ1</t>
  </si>
  <si>
    <t>高校女子ハンマー投</t>
  </si>
  <si>
    <t>高校男子ハンマー投5</t>
  </si>
  <si>
    <t>工藤颯斗1</t>
  </si>
  <si>
    <t>高校男子ハンマー投</t>
  </si>
  <si>
    <t>高校男子ハンマー投1</t>
  </si>
  <si>
    <t>高橋瞭太朗1</t>
  </si>
  <si>
    <t>高校男子ハンマー投3</t>
  </si>
  <si>
    <t>今野凱1</t>
  </si>
  <si>
    <t>高校男子ハンマー投6</t>
  </si>
  <si>
    <t>佐川翔流1</t>
  </si>
  <si>
    <t>高校男子ハンマー投8</t>
  </si>
  <si>
    <t>佐川翔琉1</t>
  </si>
  <si>
    <t>高校男子ハンマー投10</t>
  </si>
  <si>
    <t>三根大侑1</t>
  </si>
  <si>
    <t>高校女子ハンマー投4</t>
  </si>
  <si>
    <t>山田幸奈1</t>
  </si>
  <si>
    <t>網走</t>
  </si>
  <si>
    <t>高校男子ハンマー投2</t>
  </si>
  <si>
    <t>山田康生1</t>
  </si>
  <si>
    <t>高校女子ハンマー投3</t>
  </si>
  <si>
    <t>山内沙耶佳1</t>
  </si>
  <si>
    <t>高校女子ハンマー投1</t>
  </si>
  <si>
    <t>植村菜々1</t>
  </si>
  <si>
    <t>高校女子ハンマー投6</t>
  </si>
  <si>
    <t>植村葉月1</t>
  </si>
  <si>
    <t>一般男子ハンマー投1</t>
  </si>
  <si>
    <t>川田恒1</t>
  </si>
  <si>
    <t>一般男子ハンマー投</t>
  </si>
  <si>
    <t>高校男子ハンマー投9</t>
  </si>
  <si>
    <t>中村拓斗1</t>
  </si>
  <si>
    <t>高校男子ハンマー投4</t>
  </si>
  <si>
    <t>飯塚拓斗1</t>
  </si>
  <si>
    <t>高校女子ハンマー投2</t>
  </si>
  <si>
    <t>飯島綾1</t>
  </si>
  <si>
    <t>高校男子ハンマー投7</t>
  </si>
  <si>
    <t>目黒智也1</t>
  </si>
  <si>
    <t>小学男子ﾎﾞｰﾃｯｸｽｽﾛｰ投13</t>
  </si>
  <si>
    <t>阿部空晴1</t>
  </si>
  <si>
    <t>小学男子ﾎﾞｰﾃｯｸｽｽﾛｰ投</t>
  </si>
  <si>
    <t>小学女子ﾎﾞｰﾃｯｸｽｽﾛｰ投6</t>
  </si>
  <si>
    <t>安藤和1</t>
  </si>
  <si>
    <t>小学女子ﾎﾞｰﾃｯｸｽｽﾛｰ投</t>
  </si>
  <si>
    <t>小学男子ﾎﾞｰﾃｯｸｽｽﾛｰ投6</t>
  </si>
  <si>
    <t>横山祐汰1</t>
  </si>
  <si>
    <t>小学男子ﾎﾞｰﾃｯｸｽｽﾛｰ投8</t>
  </si>
  <si>
    <t>岡崎楓1</t>
  </si>
  <si>
    <t>小学男子ﾎﾞｰﾃｯｸｽｽﾛｰ投10</t>
  </si>
  <si>
    <t>岡田奏斗1</t>
  </si>
  <si>
    <t>小学男子ﾎﾞｰﾃｯｸｽｽﾛｰ投5</t>
  </si>
  <si>
    <t>角田蓮1</t>
  </si>
  <si>
    <t>小学男子ﾎﾞｰﾃｯｸｽｽﾛｰ投23</t>
  </si>
  <si>
    <t>吉田仙太1</t>
  </si>
  <si>
    <t>小学女子ﾎﾞｰﾃｯｸｽｽﾛｰ投10</t>
  </si>
  <si>
    <t>久保田颯歩1</t>
  </si>
  <si>
    <t>小学女子ﾎﾞｰﾃｯｸｽｽﾛｰ投9</t>
  </si>
  <si>
    <t>久保和未1</t>
  </si>
  <si>
    <t>小学男子ﾎﾞｰﾃｯｸｽｽﾛｰ投7</t>
  </si>
  <si>
    <t>荒木碧巴1</t>
  </si>
  <si>
    <t>小学女子ﾎﾞｰﾃｯｸｽｽﾛｰ投3</t>
  </si>
  <si>
    <t>寺澤綺音1</t>
  </si>
  <si>
    <t>小学女子ﾎﾞｰﾃｯｸｽｽﾛｰ投4</t>
  </si>
  <si>
    <t>室田心愛1</t>
  </si>
  <si>
    <t>小学男子ﾎﾞｰﾃｯｸｽｽﾛｰ投9</t>
  </si>
  <si>
    <t>手塚響規1</t>
  </si>
  <si>
    <t>小学男子ﾎﾞｰﾃｯｸｽｽﾛｰ投16</t>
  </si>
  <si>
    <t>小笠原昊1</t>
  </si>
  <si>
    <t>小学男子ﾎﾞｰﾃｯｸｽｽﾛｰ投11</t>
  </si>
  <si>
    <t>松田陽向太1</t>
  </si>
  <si>
    <t>小学女子ﾎﾞｰﾃｯｸｽｽﾛｰ投5</t>
  </si>
  <si>
    <t>松本琉南1</t>
  </si>
  <si>
    <t>小学女子ﾎﾞｰﾃｯｸｽｽﾛｰ投2</t>
  </si>
  <si>
    <t>上中屋敷結衣1</t>
  </si>
  <si>
    <t>小学男子ﾎﾞｰﾃｯｸｽｽﾛｰ投14</t>
  </si>
  <si>
    <t>菅波嘉壱1</t>
  </si>
  <si>
    <t>小学男子ﾎﾞｰﾃｯｸｽｽﾛｰ投21</t>
  </si>
  <si>
    <t>西村治記1</t>
  </si>
  <si>
    <t>小学男子ﾎﾞｰﾃｯｸｽｽﾛｰ投19</t>
  </si>
  <si>
    <t>西迫知希1</t>
  </si>
  <si>
    <t>小学男子ﾎﾞｰﾃｯｸｽｽﾛｰ投4</t>
  </si>
  <si>
    <t>石原遥翔1</t>
  </si>
  <si>
    <t>小学男子ﾎﾞｰﾃｯｸｽｽﾛｰ投1</t>
  </si>
  <si>
    <t>石川竜太郎1</t>
  </si>
  <si>
    <t>小学男子ﾎﾞｰﾃｯｸｽｽﾛｰ投22</t>
  </si>
  <si>
    <t>大地将成1</t>
  </si>
  <si>
    <t>小学男子ﾎﾞｰﾃｯｸｽｽﾛｰ投24</t>
  </si>
  <si>
    <t>大東啓1</t>
  </si>
  <si>
    <t>小学女子ﾎﾞｰﾃｯｸｽｽﾛｰ投7</t>
  </si>
  <si>
    <t>中村光1</t>
  </si>
  <si>
    <t>小学男子ﾎﾞｰﾃｯｸｽｽﾛｰ投15</t>
  </si>
  <si>
    <t>中村直1</t>
  </si>
  <si>
    <t>小学男子ﾎﾞｰﾃｯｸｽｽﾛｰ投12</t>
  </si>
  <si>
    <t>田中陽紀1</t>
  </si>
  <si>
    <t>小学男子ﾎﾞｰﾃｯｸｽｽﾛｰ投18</t>
  </si>
  <si>
    <t>田島史悠1</t>
  </si>
  <si>
    <t>小学女子ﾎﾞｰﾃｯｸｽｽﾛｰ投8</t>
  </si>
  <si>
    <t>田辺采子1</t>
  </si>
  <si>
    <t>小学男子ﾎﾞｰﾃｯｸｽｽﾛｰ投20</t>
  </si>
  <si>
    <t>渡辺歓1</t>
  </si>
  <si>
    <t>小学男子ﾎﾞｰﾃｯｸｽｽﾛｰ投17</t>
  </si>
  <si>
    <t>白石大和1</t>
  </si>
  <si>
    <t>小学男子ﾎﾞｰﾃｯｸｽｽﾛｰ投3</t>
  </si>
  <si>
    <t>飯田奏翔1</t>
  </si>
  <si>
    <t>小学女子ﾎﾞｰﾃｯｸｽｽﾛｰ投1</t>
  </si>
  <si>
    <t>木村葉月1</t>
  </si>
  <si>
    <t>小学男子ﾎﾞｰﾃｯｸｽｽﾛｰ投2</t>
  </si>
  <si>
    <t>澤向風駕1</t>
  </si>
  <si>
    <t>高校女子やり投19</t>
  </si>
  <si>
    <t>岡崎星奈1</t>
  </si>
  <si>
    <t>高校女子やり投</t>
  </si>
  <si>
    <t>高校男子やり投17</t>
  </si>
  <si>
    <t>雅楽川碧翔1</t>
  </si>
  <si>
    <t>高校男子やり投</t>
  </si>
  <si>
    <t>高校女子やり投4</t>
  </si>
  <si>
    <t>角野友香1</t>
  </si>
  <si>
    <t>高校女子やり投14</t>
  </si>
  <si>
    <t>吉田愛海1</t>
  </si>
  <si>
    <t>高校男子やり投22</t>
  </si>
  <si>
    <t>橋田翔1</t>
  </si>
  <si>
    <t>高校女子やり投8</t>
  </si>
  <si>
    <t>金川菜々子1</t>
  </si>
  <si>
    <t>高校男子やり投28</t>
  </si>
  <si>
    <t>高嶋祐太1</t>
  </si>
  <si>
    <t>高校男子やり投27</t>
  </si>
  <si>
    <t>佐藤一希1</t>
  </si>
  <si>
    <t>高校男子やり投20</t>
  </si>
  <si>
    <t>佐藤一馬1</t>
  </si>
  <si>
    <t>高校女子やり投6</t>
  </si>
  <si>
    <t>佐藤日菜1</t>
  </si>
  <si>
    <t>高校男子やり投11</t>
  </si>
  <si>
    <t>三根大侑2</t>
  </si>
  <si>
    <t>高校男子やり投14</t>
  </si>
  <si>
    <t>三塚侑輝1</t>
  </si>
  <si>
    <t>高校男子やり投29</t>
  </si>
  <si>
    <t>山田翔也1</t>
  </si>
  <si>
    <t>高校女子やり投7</t>
  </si>
  <si>
    <t>篠崎美咲1</t>
  </si>
  <si>
    <t>高校男子やり投5</t>
  </si>
  <si>
    <t>小田彩人1</t>
  </si>
  <si>
    <t>高校女子やり投2</t>
  </si>
  <si>
    <t>小野れい菜1</t>
  </si>
  <si>
    <t>高校女子やり投15</t>
  </si>
  <si>
    <t>小野愛弥1</t>
  </si>
  <si>
    <t>高校女子やり投16</t>
  </si>
  <si>
    <t>小野寺琉奈1</t>
  </si>
  <si>
    <t>一般男子やり投2</t>
  </si>
  <si>
    <t>松橋龍平1</t>
  </si>
  <si>
    <t>一般男子やり投</t>
  </si>
  <si>
    <t>高校男子やり投3</t>
  </si>
  <si>
    <t>松原唯人1</t>
  </si>
  <si>
    <t>高校女子やり投18</t>
  </si>
  <si>
    <t>松原麗1</t>
  </si>
  <si>
    <t>高校女子やり投9</t>
  </si>
  <si>
    <t>植西優1</t>
  </si>
  <si>
    <t>高校男子やり投6</t>
  </si>
  <si>
    <t>森大地1</t>
  </si>
  <si>
    <t>高校男子やり投13</t>
  </si>
  <si>
    <t>杉本一樹1</t>
  </si>
  <si>
    <t>高校男子やり投18</t>
  </si>
  <si>
    <t>石塚慎馬1</t>
  </si>
  <si>
    <t>高校男子やり投12</t>
  </si>
  <si>
    <t>石田大洋1</t>
  </si>
  <si>
    <t>高校男子やり投10</t>
  </si>
  <si>
    <t>赤坂玲央1</t>
  </si>
  <si>
    <t>高校女子やり投3</t>
  </si>
  <si>
    <t>村上愛1</t>
  </si>
  <si>
    <t>高校男子やり投21</t>
  </si>
  <si>
    <t>村田康成1</t>
  </si>
  <si>
    <t>高校男子やり投19</t>
  </si>
  <si>
    <t>大井晴貴1</t>
  </si>
  <si>
    <t>高校男子やり投1</t>
  </si>
  <si>
    <t>大西由悟1</t>
  </si>
  <si>
    <t>高校女子やり投17</t>
  </si>
  <si>
    <t>沢上琴音1</t>
  </si>
  <si>
    <t>高校男子やり投15</t>
  </si>
  <si>
    <t>池田尚人1</t>
  </si>
  <si>
    <t>一般男子やり投1</t>
  </si>
  <si>
    <t>中島知明1</t>
  </si>
  <si>
    <t>高校女子やり投11</t>
  </si>
  <si>
    <t>天間梨南1</t>
  </si>
  <si>
    <t>高校男子やり投16</t>
  </si>
  <si>
    <t>田原亮佑1</t>
  </si>
  <si>
    <t>高校男子やり投7</t>
  </si>
  <si>
    <t>田中慎之助1</t>
  </si>
  <si>
    <t>高校男子やり投24</t>
  </si>
  <si>
    <t>日下大夢1</t>
  </si>
  <si>
    <t>高校男子やり投4</t>
  </si>
  <si>
    <t>柏崎啓太1</t>
  </si>
  <si>
    <t>高校男子やり投23</t>
  </si>
  <si>
    <t>畑内蒼汰1</t>
  </si>
  <si>
    <t>高校女子やり投12</t>
  </si>
  <si>
    <t>尾崎梨杏1</t>
  </si>
  <si>
    <t>高校女子やり投10</t>
  </si>
  <si>
    <t>片山梢1</t>
  </si>
  <si>
    <t>高校女子やり投5</t>
  </si>
  <si>
    <t>牧田あみ1</t>
  </si>
  <si>
    <t>高校男子やり投9</t>
  </si>
  <si>
    <t>本田孝福1</t>
  </si>
  <si>
    <t>高校男子やり投8</t>
  </si>
  <si>
    <t>木村世南1</t>
  </si>
  <si>
    <t>高校男子やり投2</t>
  </si>
  <si>
    <t>木村智哉1</t>
  </si>
  <si>
    <t>高校女子やり投13</t>
  </si>
  <si>
    <t>木村未来1</t>
  </si>
  <si>
    <t>高校女子やり投1</t>
  </si>
  <si>
    <t>矢萩雪奈1</t>
  </si>
  <si>
    <t>高校男子やり投25</t>
  </si>
  <si>
    <t>鈴木悠太1</t>
  </si>
  <si>
    <t>高校男子やり投26</t>
  </si>
  <si>
    <t>髙嶋祐太1</t>
  </si>
  <si>
    <t>高校女子円盤投10</t>
  </si>
  <si>
    <t>角野友香2</t>
  </si>
  <si>
    <t>高校女子円盤投</t>
  </si>
  <si>
    <t>高校男子円盤投20</t>
  </si>
  <si>
    <t>岩崎翔也1</t>
  </si>
  <si>
    <t>高校男子円盤投</t>
  </si>
  <si>
    <t>高校男子円盤投15</t>
  </si>
  <si>
    <t>菊地孝太1</t>
  </si>
  <si>
    <t>高校男子円盤投13</t>
  </si>
  <si>
    <t>橋田翔2</t>
  </si>
  <si>
    <t>高校女子円盤投8</t>
  </si>
  <si>
    <t>金川菜々子2</t>
  </si>
  <si>
    <t>中学女子円盤投2</t>
  </si>
  <si>
    <t>兼田桃香1</t>
  </si>
  <si>
    <t>中学女子円盤投</t>
  </si>
  <si>
    <t>高校男子円盤投3</t>
  </si>
  <si>
    <t>工藤颯斗2</t>
  </si>
  <si>
    <t>中学男子円盤投4</t>
  </si>
  <si>
    <t>荒木颯葵1</t>
  </si>
  <si>
    <t>中学男子円盤投</t>
  </si>
  <si>
    <t>高校男子円盤投5</t>
  </si>
  <si>
    <t>高嶋将吾1</t>
  </si>
  <si>
    <t>高校男子円盤投22</t>
  </si>
  <si>
    <t>高嶋祐太2</t>
  </si>
  <si>
    <t>高校男子円盤投7</t>
  </si>
  <si>
    <t>今野凱2</t>
  </si>
  <si>
    <t>高校女子円盤投4</t>
  </si>
  <si>
    <t>佐々木優衣1</t>
  </si>
  <si>
    <t>高校男子円盤投21</t>
  </si>
  <si>
    <t>佐藤汰希1</t>
  </si>
  <si>
    <t>高校男子円盤投8</t>
  </si>
  <si>
    <t>山谷黄太洋1</t>
  </si>
  <si>
    <t>中学男子円盤投5</t>
  </si>
  <si>
    <t>山田倫太朗1</t>
  </si>
  <si>
    <t>高校女子円盤投1</t>
  </si>
  <si>
    <t>山内沙耶佳2</t>
  </si>
  <si>
    <t>高校男子円盤投19</t>
  </si>
  <si>
    <t>山内大慎1</t>
  </si>
  <si>
    <t>高校男子円盤投11</t>
  </si>
  <si>
    <t>春名将志1</t>
  </si>
  <si>
    <t>高校女子円盤投6</t>
  </si>
  <si>
    <t>小原愛未1</t>
  </si>
  <si>
    <t>高校女子円盤投5</t>
  </si>
  <si>
    <t>植村菜々2</t>
  </si>
  <si>
    <t>高校女子円盤投3</t>
  </si>
  <si>
    <t>植村葉月2</t>
  </si>
  <si>
    <t>中学男子円盤投3</t>
  </si>
  <si>
    <t>清永真翔1</t>
  </si>
  <si>
    <t>高校男子円盤投9</t>
  </si>
  <si>
    <t>石田大洋2</t>
  </si>
  <si>
    <t>中学女子円盤投3</t>
  </si>
  <si>
    <t>川村夏稀1</t>
  </si>
  <si>
    <t>高校男子円盤投4</t>
  </si>
  <si>
    <t>大西由悟2</t>
  </si>
  <si>
    <t>高校女子円盤投7</t>
  </si>
  <si>
    <t>大童萌加1</t>
  </si>
  <si>
    <t>高校男子円盤投17</t>
  </si>
  <si>
    <t>瀧澤昭太1</t>
  </si>
  <si>
    <t>高校男子円盤投10</t>
  </si>
  <si>
    <t>池田尚人2</t>
  </si>
  <si>
    <t>中学女子円盤投1</t>
  </si>
  <si>
    <t>竹村花乃1</t>
  </si>
  <si>
    <t>中学男子円盤投2</t>
  </si>
  <si>
    <t>中井啓晴1</t>
  </si>
  <si>
    <t>高校男子円盤投18</t>
  </si>
  <si>
    <t>中村拓斗2</t>
  </si>
  <si>
    <t>中学女子円盤投4</t>
  </si>
  <si>
    <t>中島彩希1</t>
  </si>
  <si>
    <t>高校男子円盤投6</t>
  </si>
  <si>
    <t>長谷部岳斗1</t>
  </si>
  <si>
    <t>高校男子円盤投14</t>
  </si>
  <si>
    <t>田原亮佑2</t>
  </si>
  <si>
    <t>高校女子円盤投2</t>
  </si>
  <si>
    <t>奈良雅1</t>
  </si>
  <si>
    <t>中学男子円盤投1</t>
  </si>
  <si>
    <t>日笠颯1</t>
  </si>
  <si>
    <t>高校男子円盤投16</t>
  </si>
  <si>
    <t>飯塚拓斗2</t>
  </si>
  <si>
    <t>高校女子円盤投9</t>
  </si>
  <si>
    <t>片山梢2</t>
  </si>
  <si>
    <t>高校男子円盤投1</t>
  </si>
  <si>
    <t>木村智哉2</t>
  </si>
  <si>
    <t>高校女子円盤投12</t>
  </si>
  <si>
    <t>木村未来2</t>
  </si>
  <si>
    <t>高校女子円盤投11</t>
  </si>
  <si>
    <t>木幡遥香1</t>
  </si>
  <si>
    <t>高校男子円盤投12</t>
  </si>
  <si>
    <t>野中涼汰1</t>
  </si>
  <si>
    <t>高校男子円盤投2</t>
  </si>
  <si>
    <t>髙嶋将吾1</t>
  </si>
  <si>
    <t>高校男子三段跳18</t>
  </si>
  <si>
    <t>阿部拓未1</t>
  </si>
  <si>
    <t>高校男子三段跳</t>
  </si>
  <si>
    <t>高校男子三段跳1</t>
  </si>
  <si>
    <t>伊藤千颯1</t>
  </si>
  <si>
    <t>高校男子三段跳12</t>
  </si>
  <si>
    <t>伊藤拓磨1</t>
  </si>
  <si>
    <t>高校男子三段跳10</t>
  </si>
  <si>
    <t>臼井貴将1</t>
  </si>
  <si>
    <t>高校女子三段跳7</t>
  </si>
  <si>
    <t>遠嶋亜香里1</t>
  </si>
  <si>
    <t>高校女子三段跳</t>
  </si>
  <si>
    <t>高校男子三段跳16</t>
  </si>
  <si>
    <t>葛西光雄1</t>
  </si>
  <si>
    <t>高校女子三段跳4</t>
  </si>
  <si>
    <t>穴山美来1</t>
  </si>
  <si>
    <t>高校男子三段跳14</t>
  </si>
  <si>
    <t>原田雲向1</t>
  </si>
  <si>
    <t>高校男子三段跳8</t>
  </si>
  <si>
    <t>後田裕太1</t>
  </si>
  <si>
    <t>高校女子三段跳1</t>
  </si>
  <si>
    <t>根田りりん1</t>
  </si>
  <si>
    <t>一般女子三段跳1</t>
  </si>
  <si>
    <t>坂口愛1</t>
  </si>
  <si>
    <t>一般女子三段跳</t>
  </si>
  <si>
    <t>高校男子三段跳5</t>
  </si>
  <si>
    <t>山本凛太郎1</t>
  </si>
  <si>
    <t>高校男子三段跳6</t>
  </si>
  <si>
    <t>山本凜太郎1</t>
  </si>
  <si>
    <t>高校女子三段跳6</t>
  </si>
  <si>
    <t>小崎みなみ1</t>
  </si>
  <si>
    <t>高校女子三段跳5</t>
  </si>
  <si>
    <t>小野れい菜2</t>
  </si>
  <si>
    <t>高校男子三段跳11</t>
  </si>
  <si>
    <t>松本大翔1</t>
  </si>
  <si>
    <t>高校男子三段跳17</t>
  </si>
  <si>
    <t>船水康生1</t>
  </si>
  <si>
    <t>高校男子三段跳7</t>
  </si>
  <si>
    <t>惣田歩夢1</t>
  </si>
  <si>
    <t>高校男子三段跳13</t>
  </si>
  <si>
    <t>村上真裟斗1</t>
  </si>
  <si>
    <t>高校女子三段跳3</t>
  </si>
  <si>
    <t>大橋愛梨1</t>
  </si>
  <si>
    <t>高校男子三段跳4</t>
  </si>
  <si>
    <t>大友温太1</t>
  </si>
  <si>
    <t>高校男子三段跳15</t>
  </si>
  <si>
    <t>池田彪河1</t>
  </si>
  <si>
    <t>高校男子三段跳3</t>
  </si>
  <si>
    <t>長野蒼人1</t>
  </si>
  <si>
    <t>高校男子三段跳9</t>
  </si>
  <si>
    <t>日脇裕次郎1</t>
  </si>
  <si>
    <t>高校男子三段跳2</t>
  </si>
  <si>
    <t>板垣颯平1</t>
  </si>
  <si>
    <t>高校女子三段跳2</t>
  </si>
  <si>
    <t>矢萩雪奈2</t>
  </si>
  <si>
    <t>小学男子走幅跳12</t>
  </si>
  <si>
    <t>阿部空晴2</t>
  </si>
  <si>
    <t>小学男子走幅跳</t>
  </si>
  <si>
    <t>高校男子走幅跳33</t>
  </si>
  <si>
    <t>阿部優斗1</t>
  </si>
  <si>
    <t>高校男子走幅跳</t>
  </si>
  <si>
    <t>高校男子走幅跳15</t>
  </si>
  <si>
    <t>阿部麗1</t>
  </si>
  <si>
    <t>中学女子走幅跳15</t>
  </si>
  <si>
    <t>安部沙彩1</t>
  </si>
  <si>
    <t>中学女子走幅跳</t>
  </si>
  <si>
    <t>高校女子走幅跳10</t>
  </si>
  <si>
    <t>伊藤果蓮1</t>
  </si>
  <si>
    <t>高校女子走幅跳</t>
  </si>
  <si>
    <t>高校男子走幅跳4</t>
  </si>
  <si>
    <t>伊藤千颯2</t>
  </si>
  <si>
    <t>高校男子走幅跳9</t>
  </si>
  <si>
    <t>伊藤拓磨2</t>
  </si>
  <si>
    <t>中学男子走幅跳5</t>
  </si>
  <si>
    <t>伊藤奎吾1</t>
  </si>
  <si>
    <t>中学男子走幅跳</t>
  </si>
  <si>
    <t>中学男子走幅跳7</t>
  </si>
  <si>
    <t>伊藤奎梧1</t>
  </si>
  <si>
    <t>小学男子走幅跳17</t>
  </si>
  <si>
    <t>伊藤榮音1</t>
  </si>
  <si>
    <t>中学女子走幅跳7</t>
  </si>
  <si>
    <t>井戸仁生1</t>
  </si>
  <si>
    <t>中学女子走幅跳13</t>
  </si>
  <si>
    <t>井上美希1</t>
  </si>
  <si>
    <t>小学女子走幅跳7</t>
  </si>
  <si>
    <t>浦島楓果1</t>
  </si>
  <si>
    <t>小学女子走幅跳</t>
  </si>
  <si>
    <t>小学女子走幅跳19</t>
  </si>
  <si>
    <t>永吉桃花1</t>
  </si>
  <si>
    <t>中学女子走幅跳8</t>
  </si>
  <si>
    <t>遠藤りあら1</t>
  </si>
  <si>
    <t>高校女子走幅跳6</t>
  </si>
  <si>
    <t>塩田悦子1</t>
  </si>
  <si>
    <t>中学女子走幅跳9</t>
  </si>
  <si>
    <t>奥河桃花1</t>
  </si>
  <si>
    <t>小学男子走幅跳39</t>
  </si>
  <si>
    <t>横山祐汰2</t>
  </si>
  <si>
    <t>高校男子走幅跳29</t>
  </si>
  <si>
    <t>岡崎凌大1</t>
  </si>
  <si>
    <t>小学男子走幅跳25</t>
  </si>
  <si>
    <t>岡田奏斗2</t>
  </si>
  <si>
    <t>小学男子走幅跳7</t>
  </si>
  <si>
    <t>下谷歩夢1</t>
  </si>
  <si>
    <t>高校女子走幅跳14</t>
  </si>
  <si>
    <t>下田玲菜1</t>
  </si>
  <si>
    <t>中学男子走幅跳9</t>
  </si>
  <si>
    <t>加藤好涼1</t>
  </si>
  <si>
    <t>小学男子走幅跳6</t>
  </si>
  <si>
    <t>加藤遼太1</t>
  </si>
  <si>
    <t>中学男子走幅跳32</t>
  </si>
  <si>
    <t>河部純平1</t>
  </si>
  <si>
    <t>中学女子走幅跳11</t>
  </si>
  <si>
    <t>皆月奈知1</t>
  </si>
  <si>
    <t>中学女子走幅跳28</t>
  </si>
  <si>
    <t>笠原優来1</t>
  </si>
  <si>
    <t>高校男子走幅跳26</t>
  </si>
  <si>
    <t>葛西光雄2</t>
  </si>
  <si>
    <t>中学男子走幅跳4</t>
  </si>
  <si>
    <t>株田貴敏1</t>
  </si>
  <si>
    <t>小学男子走幅跳38</t>
  </si>
  <si>
    <t>間島奏斗1</t>
  </si>
  <si>
    <t>中学女子走幅跳27</t>
  </si>
  <si>
    <t>館田樹七1</t>
  </si>
  <si>
    <t>小学男子走幅跳24</t>
  </si>
  <si>
    <t>丸藤歩希1</t>
  </si>
  <si>
    <t>小学男子走幅跳23</t>
  </si>
  <si>
    <t>岩崎鼓太郎1</t>
  </si>
  <si>
    <t>高校男子走幅跳12</t>
  </si>
  <si>
    <t>喜多駿介1</t>
  </si>
  <si>
    <t>中学男子走幅跳15</t>
  </si>
  <si>
    <t>菊地遥粋1</t>
  </si>
  <si>
    <t>中学男子走幅跳23</t>
  </si>
  <si>
    <t>菊地琉生1</t>
  </si>
  <si>
    <t>小学女子走幅跳4</t>
  </si>
  <si>
    <t>宮末侑奈1</t>
  </si>
  <si>
    <t>高校男子走幅跳3</t>
  </si>
  <si>
    <t>橋本悠利1</t>
  </si>
  <si>
    <t>一般男子走幅跳1</t>
  </si>
  <si>
    <t>金子航太1</t>
  </si>
  <si>
    <t>一般男子走幅跳</t>
  </si>
  <si>
    <t>高校女子走幅跳4</t>
  </si>
  <si>
    <t>穴山美来2</t>
  </si>
  <si>
    <t>小学女子走幅跳3</t>
  </si>
  <si>
    <t>穴澤日菜1</t>
  </si>
  <si>
    <t>小学女子走幅跳28</t>
  </si>
  <si>
    <t>原秋華1</t>
  </si>
  <si>
    <t>高校男子走幅跳21</t>
  </si>
  <si>
    <t>原田雲向2</t>
  </si>
  <si>
    <t>中学女子走幅跳25</t>
  </si>
  <si>
    <t>原田華奈1</t>
  </si>
  <si>
    <t>小学男子走幅跳3</t>
  </si>
  <si>
    <t>古川哩1</t>
  </si>
  <si>
    <t>高校男子走幅跳16</t>
  </si>
  <si>
    <t>後田裕太2</t>
  </si>
  <si>
    <t>小学男子走幅跳4</t>
  </si>
  <si>
    <t>後藤大輔1</t>
  </si>
  <si>
    <t>中学男子走幅跳30</t>
  </si>
  <si>
    <t>工藤之雅1</t>
  </si>
  <si>
    <t>小学女子走幅跳25</t>
  </si>
  <si>
    <t>高橋碧衣1</t>
  </si>
  <si>
    <t>小学女子走幅跳22</t>
  </si>
  <si>
    <t>高嶋美來1</t>
  </si>
  <si>
    <t>中学男子走幅跳29</t>
  </si>
  <si>
    <t>高野羽流1</t>
  </si>
  <si>
    <t>中学女子走幅跳16</t>
  </si>
  <si>
    <t>高野夕奈1</t>
  </si>
  <si>
    <t>高校女子走幅跳15</t>
  </si>
  <si>
    <t>合田未夢1</t>
  </si>
  <si>
    <t>小学男子走幅跳37</t>
  </si>
  <si>
    <t>黒宮新太1</t>
  </si>
  <si>
    <t>高校女子走幅跳2</t>
  </si>
  <si>
    <t>根田りりん2</t>
  </si>
  <si>
    <t>小学男子走幅跳43</t>
  </si>
  <si>
    <t>佐々木進之介1</t>
  </si>
  <si>
    <t>中学女子走幅跳18</t>
  </si>
  <si>
    <t>佐々木楓夏1</t>
  </si>
  <si>
    <t>小学男子走幅跳18</t>
  </si>
  <si>
    <t>佐藤世志明1</t>
  </si>
  <si>
    <t>高校男子走幅跳13</t>
  </si>
  <si>
    <t>佐藤大晟1</t>
  </si>
  <si>
    <t>中学男子走幅跳22</t>
  </si>
  <si>
    <t>佐野巧1</t>
  </si>
  <si>
    <t>小学男子走幅跳14</t>
  </si>
  <si>
    <t>佐野氷佳流1</t>
  </si>
  <si>
    <t>小学男子走幅跳34</t>
  </si>
  <si>
    <t>斎藤快晴1</t>
  </si>
  <si>
    <t>一般女子走幅跳1</t>
  </si>
  <si>
    <t>坂口愛2</t>
  </si>
  <si>
    <t>一般女子走幅跳</t>
  </si>
  <si>
    <t>中学男子走幅跳19</t>
  </si>
  <si>
    <t>坂野綾圭泉1</t>
  </si>
  <si>
    <t>中学男子走幅跳20</t>
  </si>
  <si>
    <t>山崎幸希1</t>
  </si>
  <si>
    <t>高校女子走幅跳13</t>
  </si>
  <si>
    <t>山田愛海1</t>
  </si>
  <si>
    <t>小学女子走幅跳20</t>
  </si>
  <si>
    <t>山内一紗1</t>
  </si>
  <si>
    <t>中学男子走幅跳31</t>
  </si>
  <si>
    <t>山本銀士郎1</t>
  </si>
  <si>
    <t>小学男子走幅跳29</t>
  </si>
  <si>
    <t>山本耕四朗1</t>
  </si>
  <si>
    <t>小学男子走幅跳32</t>
  </si>
  <si>
    <t>山本大三郎1</t>
  </si>
  <si>
    <t>高校男子走幅跳20</t>
  </si>
  <si>
    <t>山本祐太1</t>
  </si>
  <si>
    <t>高校男子走幅跳1</t>
  </si>
  <si>
    <t>寺本恭平1</t>
  </si>
  <si>
    <t>小学女子走幅跳11</t>
  </si>
  <si>
    <t>寺澤碧凜1</t>
  </si>
  <si>
    <t>小学女子走幅跳13</t>
  </si>
  <si>
    <t>寺澤綺音2</t>
  </si>
  <si>
    <t>中学女子走幅跳29</t>
  </si>
  <si>
    <t>手塚結涼1</t>
  </si>
  <si>
    <t>小学男子走幅跳10</t>
  </si>
  <si>
    <t>酒井秀虎1</t>
  </si>
  <si>
    <t>小学女子走幅跳16</t>
  </si>
  <si>
    <t>酒井寧々1</t>
  </si>
  <si>
    <t>高校男子走幅跳28</t>
  </si>
  <si>
    <t>小澄晴斗1</t>
  </si>
  <si>
    <t>高校男子走幅跳31</t>
  </si>
  <si>
    <t>小川慶士1</t>
  </si>
  <si>
    <t>中学女子走幅跳3</t>
  </si>
  <si>
    <t>小野寺萌華1</t>
  </si>
  <si>
    <t>小学男子走幅跳36</t>
  </si>
  <si>
    <t>小林愛汰1</t>
  </si>
  <si>
    <t>中学男子走幅跳11</t>
  </si>
  <si>
    <t>小林蒼汰1</t>
  </si>
  <si>
    <t>小学男子走幅跳11</t>
  </si>
  <si>
    <t>松田優飛1</t>
  </si>
  <si>
    <t>小学男子走幅跳28</t>
  </si>
  <si>
    <t>松田陽向太2</t>
  </si>
  <si>
    <t>高校男子走幅跳10</t>
  </si>
  <si>
    <t>松本大翔2</t>
  </si>
  <si>
    <t>小学女子走幅跳1</t>
  </si>
  <si>
    <t>松本優那1</t>
  </si>
  <si>
    <t>小学女子走幅跳15</t>
  </si>
  <si>
    <t>沼岡実來1</t>
  </si>
  <si>
    <t>小学男子走幅跳19</t>
  </si>
  <si>
    <t>上西翔1</t>
  </si>
  <si>
    <t>中学男子走幅跳2</t>
  </si>
  <si>
    <t>水上遥翔1</t>
  </si>
  <si>
    <t>小学男子走幅跳41</t>
  </si>
  <si>
    <t>杉山智亮1</t>
  </si>
  <si>
    <t>高校女子走幅跳11</t>
  </si>
  <si>
    <t>杉本晴香1</t>
  </si>
  <si>
    <t>中学女子走幅跳20</t>
  </si>
  <si>
    <t>杉本玲奈1</t>
  </si>
  <si>
    <t>高校男子走幅跳19</t>
  </si>
  <si>
    <t>菅原新太1</t>
  </si>
  <si>
    <t>小学男子走幅跳44</t>
  </si>
  <si>
    <t>菅原蓮悟1</t>
  </si>
  <si>
    <t>小学男子走幅跳8</t>
  </si>
  <si>
    <t>菅田大斗1</t>
  </si>
  <si>
    <t>高校男子走幅跳32</t>
  </si>
  <si>
    <t>菅野威織1</t>
  </si>
  <si>
    <t>中学女子走幅跳19</t>
  </si>
  <si>
    <t>瀬川杏優1</t>
  </si>
  <si>
    <t>中学女子走幅跳6</t>
  </si>
  <si>
    <t>西胤このみ1</t>
  </si>
  <si>
    <t>高校男子走幅跳2</t>
  </si>
  <si>
    <t>西村優雅1</t>
  </si>
  <si>
    <t>中学女子走幅跳17</t>
  </si>
  <si>
    <t>西田陽菜多1</t>
  </si>
  <si>
    <t>小学男子走幅跳33</t>
  </si>
  <si>
    <t>西迫知希2</t>
  </si>
  <si>
    <t>中学男子走幅跳1</t>
  </si>
  <si>
    <t>西迫篤志1</t>
  </si>
  <si>
    <t>小学女子走幅跳5</t>
  </si>
  <si>
    <t>西迫美郁1</t>
  </si>
  <si>
    <t>高校男子走幅跳23</t>
  </si>
  <si>
    <t>斉藤双希1</t>
  </si>
  <si>
    <t>高校女子走幅跳5</t>
  </si>
  <si>
    <t>石山真衣1</t>
  </si>
  <si>
    <t>小学男子走幅跳16</t>
  </si>
  <si>
    <t>石川大道1</t>
  </si>
  <si>
    <t>中学男子走幅跳13</t>
  </si>
  <si>
    <t>赤川遼登1</t>
  </si>
  <si>
    <t>小学男子走幅跳21</t>
  </si>
  <si>
    <t>川瀬智仁1</t>
  </si>
  <si>
    <t>中学男子走幅跳24</t>
  </si>
  <si>
    <t>川島歩結夢1</t>
  </si>
  <si>
    <t>高校男子走幅跳25</t>
  </si>
  <si>
    <t>船水康生2</t>
  </si>
  <si>
    <t>小学男子走幅跳40</t>
  </si>
  <si>
    <t>曽根天太1</t>
  </si>
  <si>
    <t>中学女子走幅跳4</t>
  </si>
  <si>
    <t>曽根美紅1</t>
  </si>
  <si>
    <t>高校男子走幅跳17</t>
  </si>
  <si>
    <t>惣田歩夢2</t>
  </si>
  <si>
    <t>小学女子走幅跳14</t>
  </si>
  <si>
    <t>相馬可夏子1</t>
  </si>
  <si>
    <t>小学女子走幅跳12</t>
  </si>
  <si>
    <t>相馬夏好1</t>
  </si>
  <si>
    <t>高校男子走幅跳14</t>
  </si>
  <si>
    <t>村田陽平1</t>
  </si>
  <si>
    <t>高校女子走幅跳7</t>
  </si>
  <si>
    <t>大室亜祐香1</t>
  </si>
  <si>
    <t>小学男子走幅跳1</t>
  </si>
  <si>
    <t>大水皓生1</t>
  </si>
  <si>
    <t>中学男子走幅跳3</t>
  </si>
  <si>
    <t>大水颯太1</t>
  </si>
  <si>
    <t>高校男子走幅跳30</t>
  </si>
  <si>
    <t>大西康介1</t>
  </si>
  <si>
    <t>高校男子走幅跳5</t>
  </si>
  <si>
    <t>大友温太2</t>
  </si>
  <si>
    <t>高校女子走幅跳12</t>
  </si>
  <si>
    <t>沢上琴音2</t>
  </si>
  <si>
    <t>中学男子走幅跳6</t>
  </si>
  <si>
    <t>只石修也1</t>
  </si>
  <si>
    <t>中学男子走幅跳8</t>
  </si>
  <si>
    <t>池田琉飛1</t>
  </si>
  <si>
    <t>小学男子走幅跳2</t>
  </si>
  <si>
    <t>竹中友規1</t>
  </si>
  <si>
    <t>小学男子走幅跳15</t>
  </si>
  <si>
    <t>中崎楽久1</t>
  </si>
  <si>
    <t>中学男子走幅跳12</t>
  </si>
  <si>
    <t>中村孝徳1</t>
  </si>
  <si>
    <t>高校男子走幅跳24</t>
  </si>
  <si>
    <t>中村優斗1</t>
  </si>
  <si>
    <t>小学女子走幅跳8</t>
  </si>
  <si>
    <t>中村栞奈1</t>
  </si>
  <si>
    <t>小学男子走幅跳30</t>
  </si>
  <si>
    <t>中田隼翔1</t>
  </si>
  <si>
    <t>小学女子走幅跳10</t>
  </si>
  <si>
    <t>中島夏輝1</t>
  </si>
  <si>
    <t>中学男子走幅跳10</t>
  </si>
  <si>
    <t>中嶋優斗1</t>
  </si>
  <si>
    <t>高校男子走幅跳18</t>
  </si>
  <si>
    <t>仲条京悟1</t>
  </si>
  <si>
    <t>高校男子走幅跳6</t>
  </si>
  <si>
    <t>長野蒼人2</t>
  </si>
  <si>
    <t>中学女子走幅跳5</t>
  </si>
  <si>
    <t>長野萌果1</t>
  </si>
  <si>
    <t>中学男子走幅跳17</t>
  </si>
  <si>
    <t>天野琉稀1</t>
  </si>
  <si>
    <t>中学男子走幅跳27</t>
  </si>
  <si>
    <t>田場川滉生1</t>
  </si>
  <si>
    <t>中学男子走幅跳26</t>
  </si>
  <si>
    <t>渡邊里恭1</t>
  </si>
  <si>
    <t>高校男子走幅跳7</t>
  </si>
  <si>
    <t>土門樹央1</t>
  </si>
  <si>
    <t>中学女子走幅跳14</t>
  </si>
  <si>
    <t>唐川捺稀1</t>
  </si>
  <si>
    <t>中学女子走幅跳10</t>
  </si>
  <si>
    <t>敦賀琴星1</t>
  </si>
  <si>
    <t>高校男子走幅跳8</t>
  </si>
  <si>
    <t>南出竜之介1</t>
  </si>
  <si>
    <t>中学女子走幅跳12</t>
  </si>
  <si>
    <t>二上優美1</t>
  </si>
  <si>
    <t>中学女子走幅跳24</t>
  </si>
  <si>
    <t>日根優菜1</t>
  </si>
  <si>
    <t>中学男子走幅跳16</t>
  </si>
  <si>
    <t>日並楓喜1</t>
  </si>
  <si>
    <t>小学女子走幅跳24</t>
  </si>
  <si>
    <t>萩原愛1</t>
  </si>
  <si>
    <t>高校男子走幅跳11</t>
  </si>
  <si>
    <t>柏原大輝1</t>
  </si>
  <si>
    <t>小学男子走幅跳27</t>
  </si>
  <si>
    <t>白石大和2</t>
  </si>
  <si>
    <t>中学女子走幅跳26</t>
  </si>
  <si>
    <t>八木沼歩花1</t>
  </si>
  <si>
    <t>高校男子走幅跳22</t>
  </si>
  <si>
    <t>板垣航平1</t>
  </si>
  <si>
    <t>一般男子走幅跳2</t>
  </si>
  <si>
    <t>板垣颯平2</t>
  </si>
  <si>
    <t>小学男子走幅跳13</t>
  </si>
  <si>
    <t>飯島空輝1</t>
  </si>
  <si>
    <t>中学女子走幅跳1</t>
  </si>
  <si>
    <t>布目朱理1</t>
  </si>
  <si>
    <t>小学女子走幅跳9</t>
  </si>
  <si>
    <t>布目友理1</t>
  </si>
  <si>
    <t>小学女子走幅跳27</t>
  </si>
  <si>
    <t>武田美桜1</t>
  </si>
  <si>
    <t>小学女子走幅跳26</t>
  </si>
  <si>
    <t>風早ゆい1</t>
  </si>
  <si>
    <t>小学女子走幅跳17</t>
  </si>
  <si>
    <t>福井花歩1</t>
  </si>
  <si>
    <t>中学男子走幅跳25</t>
  </si>
  <si>
    <t>福田悠介1</t>
  </si>
  <si>
    <t>小学男子走幅跳31</t>
  </si>
  <si>
    <t>福田涼介1</t>
  </si>
  <si>
    <t>小学女子走幅跳23</t>
  </si>
  <si>
    <t>平沢虹華1</t>
  </si>
  <si>
    <t>小学男子走幅跳9</t>
  </si>
  <si>
    <t>豊原隆介1</t>
  </si>
  <si>
    <t>小学男子走幅跳35</t>
  </si>
  <si>
    <t>堀澤仁景1</t>
  </si>
  <si>
    <t>小学男子走幅跳5</t>
  </si>
  <si>
    <t>本田孝仁1</t>
  </si>
  <si>
    <t>高校女子走幅跳8</t>
  </si>
  <si>
    <t>本田桃子1</t>
  </si>
  <si>
    <t>小学男子走幅跳20</t>
  </si>
  <si>
    <t>本田櫂晴1</t>
  </si>
  <si>
    <t>中学男子走幅跳14</t>
  </si>
  <si>
    <t>名古屋玲二1</t>
  </si>
  <si>
    <t>中学男子走幅跳21</t>
  </si>
  <si>
    <t>茂木亮磨1</t>
  </si>
  <si>
    <t>小学女子走幅跳6</t>
  </si>
  <si>
    <t>野表朝姫1</t>
  </si>
  <si>
    <t>中学女子走幅跳23</t>
  </si>
  <si>
    <t>矢吹天音1</t>
  </si>
  <si>
    <t>高校女子走幅跳1</t>
  </si>
  <si>
    <t>矢萩雪奈3</t>
  </si>
  <si>
    <t>中学女子走幅跳2</t>
  </si>
  <si>
    <t>林ちひろ1</t>
  </si>
  <si>
    <t>高校男子走幅跳27</t>
  </si>
  <si>
    <t>林愛斗1</t>
  </si>
  <si>
    <t>小学女子走幅跳18</t>
  </si>
  <si>
    <t>鈴木ひより1</t>
  </si>
  <si>
    <t>小学男子走幅跳22</t>
  </si>
  <si>
    <t>會田風汰1</t>
  </si>
  <si>
    <t>小学男子走幅跳26</t>
  </si>
  <si>
    <t>廣瀬太一1</t>
  </si>
  <si>
    <t>小学女子走幅跳21</t>
  </si>
  <si>
    <t>廣田彩華1</t>
  </si>
  <si>
    <t>小学女子走幅跳2</t>
  </si>
  <si>
    <t>澤向美樹1</t>
  </si>
  <si>
    <t>小学男子走幅跳42</t>
  </si>
  <si>
    <t>澤田涼1</t>
  </si>
  <si>
    <t>中学男子走幅跳28</t>
  </si>
  <si>
    <t>萬龍来1</t>
  </si>
  <si>
    <t>高校女子走幅跳3</t>
  </si>
  <si>
    <t>髙橋菜摘1</t>
  </si>
  <si>
    <t>高校女子走幅跳9</t>
  </si>
  <si>
    <t>髙橋柚葉1</t>
  </si>
  <si>
    <t>中学男子走幅跳18</t>
  </si>
  <si>
    <t>髙橋祐平1</t>
  </si>
  <si>
    <t>中学女子走幅跳22</t>
  </si>
  <si>
    <t>髙田沙七1</t>
  </si>
  <si>
    <t>中学女子走幅跳21</t>
  </si>
  <si>
    <t>髙木杏華1</t>
  </si>
  <si>
    <t>高校男子砲丸投10</t>
  </si>
  <si>
    <t>臼井貴将2</t>
  </si>
  <si>
    <t>高校男子砲丸投</t>
  </si>
  <si>
    <t>高校女子砲丸投15</t>
  </si>
  <si>
    <t>塩野谷愛美1</t>
  </si>
  <si>
    <t>高校女子砲丸投</t>
  </si>
  <si>
    <t>小学女子砲丸投4</t>
  </si>
  <si>
    <t>横山このか1</t>
  </si>
  <si>
    <t>小学女子砲丸投</t>
  </si>
  <si>
    <t>高校女子砲丸投17</t>
  </si>
  <si>
    <t>河村悠李1</t>
  </si>
  <si>
    <t>中学男子砲丸投11</t>
  </si>
  <si>
    <t>関野寛大1</t>
  </si>
  <si>
    <t>中学男子砲丸投</t>
  </si>
  <si>
    <t>中学男子砲丸投18</t>
  </si>
  <si>
    <t>関澤陸1</t>
  </si>
  <si>
    <t>中学男子砲丸投21</t>
  </si>
  <si>
    <t>岩山航生1</t>
  </si>
  <si>
    <t>中学男子砲丸投6</t>
  </si>
  <si>
    <t>菊地琉生2</t>
  </si>
  <si>
    <t>中学女子砲丸投5</t>
  </si>
  <si>
    <t>居城真衣1</t>
  </si>
  <si>
    <t>中学女子砲丸投</t>
  </si>
  <si>
    <t>中学男子砲丸投13</t>
  </si>
  <si>
    <t>金子斗真1</t>
  </si>
  <si>
    <t>小学女子砲丸投3</t>
  </si>
  <si>
    <t>兼田小春1</t>
  </si>
  <si>
    <t>中学女子砲丸投10</t>
  </si>
  <si>
    <t>兼田桃香2</t>
  </si>
  <si>
    <t>高校男子砲丸投19</t>
  </si>
  <si>
    <t>戸田雄基1</t>
  </si>
  <si>
    <t>中学女子砲丸投9</t>
  </si>
  <si>
    <t>向結羅1</t>
  </si>
  <si>
    <t>中学男子砲丸投23</t>
  </si>
  <si>
    <t>工藤蒼己1</t>
  </si>
  <si>
    <t>高校男子砲丸投2</t>
  </si>
  <si>
    <t>工藤颯斗3</t>
  </si>
  <si>
    <t>小学女子砲丸投5</t>
  </si>
  <si>
    <t>荒牧咲稀1</t>
  </si>
  <si>
    <t>高校男子砲丸投20</t>
  </si>
  <si>
    <t>荒木龍之介1</t>
  </si>
  <si>
    <t>中学男子砲丸投2</t>
  </si>
  <si>
    <t>高宮魁1</t>
  </si>
  <si>
    <t>中学男子砲丸投1</t>
  </si>
  <si>
    <t>高宮成生1</t>
  </si>
  <si>
    <t>高校男子砲丸投12</t>
  </si>
  <si>
    <t>高橋瞭太朗2</t>
  </si>
  <si>
    <t>高校男子砲丸投5</t>
  </si>
  <si>
    <t>高嶋将吾2</t>
  </si>
  <si>
    <t>高校女子砲丸投7</t>
  </si>
  <si>
    <t>佐々木優衣2</t>
  </si>
  <si>
    <t>中学男子砲丸投17</t>
  </si>
  <si>
    <t>佐々木連1</t>
  </si>
  <si>
    <t>高校男子砲丸投22</t>
  </si>
  <si>
    <t>佐川翔流2</t>
  </si>
  <si>
    <t>高校男子砲丸投15</t>
  </si>
  <si>
    <t>佐藤一希2</t>
  </si>
  <si>
    <t>高校男子砲丸投24</t>
  </si>
  <si>
    <t>佐藤汰希2</t>
  </si>
  <si>
    <t>高校女子砲丸投13</t>
  </si>
  <si>
    <t>佐藤日菜2</t>
  </si>
  <si>
    <t>中学男子砲丸投12</t>
  </si>
  <si>
    <t>佐藤琉唯1</t>
  </si>
  <si>
    <t>中学女子砲丸投12</t>
  </si>
  <si>
    <t>坂井里緒1</t>
  </si>
  <si>
    <t>中学男子砲丸投15</t>
  </si>
  <si>
    <t>三条憲彦1</t>
  </si>
  <si>
    <t>中学男子砲丸投14</t>
  </si>
  <si>
    <t>三塚知輝1</t>
  </si>
  <si>
    <t>高校男子砲丸投9</t>
  </si>
  <si>
    <t>山谷黄太洋2</t>
  </si>
  <si>
    <t>高校女子砲丸投5</t>
  </si>
  <si>
    <t>山田幸奈2</t>
  </si>
  <si>
    <t>中学男子砲丸投4</t>
  </si>
  <si>
    <t>山田倫太朗2</t>
  </si>
  <si>
    <t>高校男子砲丸投21</t>
  </si>
  <si>
    <t>山田翔也2</t>
  </si>
  <si>
    <t>高校女子砲丸投1</t>
  </si>
  <si>
    <t>山内沙耶佳3</t>
  </si>
  <si>
    <t>小学男子砲丸投1</t>
  </si>
  <si>
    <t>手塚響規2</t>
  </si>
  <si>
    <t>小学男子砲丸投</t>
  </si>
  <si>
    <t>中学女子砲丸投22</t>
  </si>
  <si>
    <t>種田咲来1</t>
  </si>
  <si>
    <t>小学男子砲丸投2</t>
  </si>
  <si>
    <t>酒井柊優1</t>
  </si>
  <si>
    <t>高校男子砲丸投8</t>
  </si>
  <si>
    <t>春名将志2</t>
  </si>
  <si>
    <t>高校女子砲丸投4</t>
  </si>
  <si>
    <t>小原愛未2</t>
  </si>
  <si>
    <t>中学女子砲丸投18</t>
  </si>
  <si>
    <t>小原萌楓1</t>
  </si>
  <si>
    <t>中学女子砲丸投7</t>
  </si>
  <si>
    <t>小沼明日香1</t>
  </si>
  <si>
    <t>高校女子砲丸投6</t>
  </si>
  <si>
    <t>植村菜々3</t>
  </si>
  <si>
    <t>小学男子砲丸投8</t>
  </si>
  <si>
    <t>新井山健人1</t>
  </si>
  <si>
    <t>中学男子砲丸投20</t>
  </si>
  <si>
    <t>水野舜也1</t>
  </si>
  <si>
    <t>高校女子砲丸投10</t>
  </si>
  <si>
    <t>菅原玲奈1</t>
  </si>
  <si>
    <t>小学男子砲丸投6</t>
  </si>
  <si>
    <t>菅波嘉壱2</t>
  </si>
  <si>
    <t>中学男子砲丸投9</t>
  </si>
  <si>
    <t>清永真翔2</t>
  </si>
  <si>
    <t>中学男子砲丸投22</t>
  </si>
  <si>
    <t>清信宏斗1</t>
  </si>
  <si>
    <t>中学女子砲丸投6</t>
  </si>
  <si>
    <t>西村雅1</t>
  </si>
  <si>
    <t>中学女子砲丸投20</t>
  </si>
  <si>
    <t>西塚凛華1</t>
  </si>
  <si>
    <t>中学女子砲丸投17</t>
  </si>
  <si>
    <t>青山綾那1</t>
  </si>
  <si>
    <t>中学女子砲丸投3</t>
  </si>
  <si>
    <t>石原彩菜1</t>
  </si>
  <si>
    <t>小学男子砲丸投7</t>
  </si>
  <si>
    <t>石原遥翔2</t>
  </si>
  <si>
    <t>高校男子砲丸投3</t>
  </si>
  <si>
    <t>石田大洋3</t>
  </si>
  <si>
    <t>中学男子砲丸投16</t>
  </si>
  <si>
    <t>千葉優輝1</t>
  </si>
  <si>
    <t>中学女子砲丸投16</t>
  </si>
  <si>
    <t>川村夏稀2</t>
  </si>
  <si>
    <t>中学女子砲丸投15</t>
  </si>
  <si>
    <t>前川りん1</t>
  </si>
  <si>
    <t>小学女子砲丸投1</t>
  </si>
  <si>
    <t>相馬夏好2</t>
  </si>
  <si>
    <t>高校男子砲丸投11</t>
  </si>
  <si>
    <t>太田虎吾1</t>
  </si>
  <si>
    <t>高校男子砲丸投6</t>
  </si>
  <si>
    <t>大西由悟3</t>
  </si>
  <si>
    <t>高校女子砲丸投9</t>
  </si>
  <si>
    <t>大童萌加2</t>
  </si>
  <si>
    <t>高校女子砲丸投11</t>
  </si>
  <si>
    <t>沢上琴音3</t>
  </si>
  <si>
    <t>高校男子砲丸投7</t>
  </si>
  <si>
    <t>池田尚人3</t>
  </si>
  <si>
    <t>中学女子砲丸投1</t>
  </si>
  <si>
    <t>竹村花乃2</t>
  </si>
  <si>
    <t>高校男子砲丸投23</t>
  </si>
  <si>
    <t>中村拓斗3</t>
  </si>
  <si>
    <t>中学女子砲丸投11</t>
  </si>
  <si>
    <t>中島彩希2</t>
  </si>
  <si>
    <t>中学男子砲丸投5</t>
  </si>
  <si>
    <t>長廻湧丞2</t>
  </si>
  <si>
    <t>高校男子砲丸投17</t>
  </si>
  <si>
    <t>長谷部岳斗2</t>
  </si>
  <si>
    <t>中学女子砲丸投2</t>
  </si>
  <si>
    <t>天野ひかり1</t>
  </si>
  <si>
    <t>高校男子砲丸投14</t>
  </si>
  <si>
    <t>田原亮佑3</t>
  </si>
  <si>
    <t>小学男子砲丸投5</t>
  </si>
  <si>
    <t>田中陽紀2</t>
  </si>
  <si>
    <t>中学男子砲丸投19</t>
  </si>
  <si>
    <t>渡邉日向1</t>
  </si>
  <si>
    <t>中学女子砲丸投13</t>
  </si>
  <si>
    <t>唐川捺稀2</t>
  </si>
  <si>
    <t>小学女子砲丸投2</t>
  </si>
  <si>
    <t>藤田琴美1</t>
  </si>
  <si>
    <t>中学女子砲丸投21</t>
  </si>
  <si>
    <t>藤田紗羅1</t>
  </si>
  <si>
    <t>高校女子砲丸投8</t>
  </si>
  <si>
    <t>奈良雅2</t>
  </si>
  <si>
    <t>一般男子砲丸投2</t>
  </si>
  <si>
    <t>内木一貴1</t>
  </si>
  <si>
    <t>一般男子砲丸投</t>
  </si>
  <si>
    <t>中学男子砲丸投3</t>
  </si>
  <si>
    <t>日笠颯2</t>
  </si>
  <si>
    <t>中学女子砲丸投4</t>
  </si>
  <si>
    <t>白石光1</t>
  </si>
  <si>
    <t>中学女子砲丸投23</t>
  </si>
  <si>
    <t>畠野美優2</t>
  </si>
  <si>
    <t>中学男子砲丸投10</t>
  </si>
  <si>
    <t>八田翔世1</t>
  </si>
  <si>
    <t>高校男子砲丸投18</t>
  </si>
  <si>
    <t>飯塚拓斗3</t>
  </si>
  <si>
    <t>小学男子砲丸投3</t>
  </si>
  <si>
    <t>飯田奏翔2</t>
  </si>
  <si>
    <t>高校女子砲丸投14</t>
  </si>
  <si>
    <t>飯島綾2</t>
  </si>
  <si>
    <t>中学男子砲丸投8</t>
  </si>
  <si>
    <t>服部拓美1</t>
  </si>
  <si>
    <t>高校女子砲丸投12</t>
  </si>
  <si>
    <t>片山梢3</t>
  </si>
  <si>
    <t>高校女子砲丸投16</t>
  </si>
  <si>
    <t>牧田あみ2</t>
  </si>
  <si>
    <t>一般男子砲丸投1</t>
  </si>
  <si>
    <t>本間勝人1</t>
  </si>
  <si>
    <t>高校男子砲丸投1</t>
  </si>
  <si>
    <t>木村智哉3</t>
  </si>
  <si>
    <t>中学女子砲丸投19</t>
  </si>
  <si>
    <t>木村美唯1</t>
  </si>
  <si>
    <t>高校女子砲丸投2</t>
  </si>
  <si>
    <t>木幡遥香2</t>
  </si>
  <si>
    <t>高校女子砲丸投3</t>
  </si>
  <si>
    <t>木幡遙香1</t>
  </si>
  <si>
    <t>高校男子砲丸投16</t>
  </si>
  <si>
    <t>野中涼汰2</t>
  </si>
  <si>
    <t>中学女子砲丸投8</t>
  </si>
  <si>
    <t>林夏実1</t>
  </si>
  <si>
    <t>中学男子砲丸投7</t>
  </si>
  <si>
    <t>鈴木康世2</t>
  </si>
  <si>
    <t>小学男子砲丸投4</t>
  </si>
  <si>
    <t>鈴木将矢1</t>
  </si>
  <si>
    <t>高校男子砲丸投13</t>
  </si>
  <si>
    <t>鈴木悠斗1</t>
  </si>
  <si>
    <t>中学女子砲丸投14</t>
  </si>
  <si>
    <t>齊藤七恵1</t>
  </si>
  <si>
    <t>高校男子砲丸投4</t>
  </si>
  <si>
    <t>髙嶋将吾2</t>
  </si>
  <si>
    <t>103</t>
  </si>
  <si>
    <t>01</t>
  </si>
  <si>
    <t/>
  </si>
  <si>
    <t>102</t>
  </si>
  <si>
    <t>02</t>
  </si>
  <si>
    <t>101</t>
  </si>
  <si>
    <t>03</t>
  </si>
  <si>
    <t>100</t>
  </si>
  <si>
    <t>04</t>
  </si>
  <si>
    <t>99</t>
  </si>
  <si>
    <t>05</t>
  </si>
  <si>
    <t>98</t>
  </si>
  <si>
    <t>06</t>
  </si>
  <si>
    <t>97</t>
  </si>
  <si>
    <t>07</t>
  </si>
  <si>
    <t>96</t>
  </si>
  <si>
    <t>08</t>
  </si>
  <si>
    <t>95</t>
  </si>
  <si>
    <t>09</t>
  </si>
  <si>
    <t>94</t>
  </si>
  <si>
    <t>010</t>
  </si>
  <si>
    <t>93</t>
  </si>
  <si>
    <t>011</t>
  </si>
  <si>
    <t>92</t>
  </si>
  <si>
    <t>012</t>
  </si>
  <si>
    <t>91</t>
  </si>
  <si>
    <t>013</t>
  </si>
  <si>
    <t>90</t>
  </si>
  <si>
    <t>014</t>
  </si>
  <si>
    <t>89</t>
  </si>
  <si>
    <t>015</t>
  </si>
  <si>
    <t>88</t>
  </si>
  <si>
    <t>016</t>
  </si>
  <si>
    <t>87</t>
  </si>
  <si>
    <t>017</t>
  </si>
  <si>
    <t>86</t>
  </si>
  <si>
    <t>018</t>
  </si>
  <si>
    <t>85</t>
  </si>
  <si>
    <t>019</t>
  </si>
  <si>
    <t>84</t>
  </si>
  <si>
    <t>020</t>
  </si>
  <si>
    <t>83</t>
  </si>
  <si>
    <t>021</t>
  </si>
  <si>
    <t>82</t>
  </si>
  <si>
    <t>022</t>
  </si>
  <si>
    <t>81</t>
  </si>
  <si>
    <t>023</t>
  </si>
  <si>
    <t>80</t>
  </si>
  <si>
    <t>024</t>
  </si>
  <si>
    <t>79</t>
  </si>
  <si>
    <t>025</t>
  </si>
  <si>
    <t>78</t>
  </si>
  <si>
    <t>026</t>
  </si>
  <si>
    <t>77</t>
  </si>
  <si>
    <t>027</t>
  </si>
  <si>
    <t>76</t>
  </si>
  <si>
    <t>028</t>
  </si>
  <si>
    <t>75</t>
  </si>
  <si>
    <t>029</t>
  </si>
  <si>
    <t>74</t>
  </si>
  <si>
    <t>030</t>
  </si>
  <si>
    <t>73</t>
  </si>
  <si>
    <t>031</t>
  </si>
  <si>
    <t>72</t>
  </si>
  <si>
    <t>032</t>
  </si>
  <si>
    <t>71</t>
  </si>
  <si>
    <t>033</t>
  </si>
  <si>
    <t>70</t>
  </si>
  <si>
    <t>034</t>
  </si>
  <si>
    <t>69</t>
  </si>
  <si>
    <t>035</t>
  </si>
  <si>
    <t>68</t>
  </si>
  <si>
    <t>036</t>
  </si>
  <si>
    <t>67</t>
  </si>
  <si>
    <t>037</t>
  </si>
  <si>
    <t>66</t>
  </si>
  <si>
    <t>038</t>
  </si>
  <si>
    <t>65</t>
  </si>
  <si>
    <t>039</t>
  </si>
  <si>
    <t>64</t>
  </si>
  <si>
    <t>040</t>
  </si>
  <si>
    <t>63</t>
  </si>
  <si>
    <t>041</t>
  </si>
  <si>
    <t>62</t>
  </si>
  <si>
    <t>042</t>
  </si>
  <si>
    <t>61</t>
  </si>
  <si>
    <t>043</t>
  </si>
  <si>
    <t>60</t>
  </si>
  <si>
    <t>044</t>
  </si>
  <si>
    <t>59</t>
  </si>
  <si>
    <t>045</t>
  </si>
  <si>
    <t>58</t>
  </si>
  <si>
    <t>046</t>
  </si>
  <si>
    <t>57</t>
  </si>
  <si>
    <t>047</t>
  </si>
  <si>
    <t>56</t>
  </si>
  <si>
    <t>048</t>
  </si>
  <si>
    <t>55</t>
  </si>
  <si>
    <t>049</t>
  </si>
  <si>
    <t>54</t>
  </si>
  <si>
    <t>050</t>
  </si>
  <si>
    <t>53</t>
  </si>
  <si>
    <t>051</t>
  </si>
  <si>
    <t>52</t>
  </si>
  <si>
    <t>052</t>
  </si>
  <si>
    <t>51</t>
  </si>
  <si>
    <t>053</t>
  </si>
  <si>
    <t>50</t>
  </si>
  <si>
    <t>054</t>
  </si>
  <si>
    <t>49</t>
  </si>
  <si>
    <t>055</t>
  </si>
  <si>
    <t>48</t>
  </si>
  <si>
    <t>056</t>
  </si>
  <si>
    <t>47</t>
  </si>
  <si>
    <t>057</t>
  </si>
  <si>
    <t>46</t>
  </si>
  <si>
    <t>058</t>
  </si>
  <si>
    <t>45</t>
  </si>
  <si>
    <t>059</t>
  </si>
  <si>
    <t>44</t>
  </si>
  <si>
    <t>060</t>
  </si>
  <si>
    <t>43</t>
  </si>
  <si>
    <t>061</t>
  </si>
  <si>
    <t>42</t>
  </si>
  <si>
    <t>062</t>
  </si>
  <si>
    <t>41</t>
  </si>
  <si>
    <t>063</t>
  </si>
  <si>
    <t>40</t>
  </si>
  <si>
    <t>064</t>
  </si>
  <si>
    <t>39</t>
  </si>
  <si>
    <t>065</t>
  </si>
  <si>
    <t>38</t>
  </si>
  <si>
    <t>066</t>
  </si>
  <si>
    <t>37</t>
  </si>
  <si>
    <t>067</t>
  </si>
  <si>
    <t>36</t>
  </si>
  <si>
    <t>068</t>
  </si>
  <si>
    <t>35</t>
  </si>
  <si>
    <t>069</t>
  </si>
  <si>
    <t>34</t>
  </si>
  <si>
    <t>070</t>
  </si>
  <si>
    <t>33</t>
  </si>
  <si>
    <t>071</t>
  </si>
  <si>
    <t>32</t>
  </si>
  <si>
    <t>072</t>
  </si>
  <si>
    <t>31</t>
  </si>
  <si>
    <t>073</t>
  </si>
  <si>
    <t>30</t>
  </si>
  <si>
    <t>074</t>
  </si>
  <si>
    <t>29</t>
  </si>
  <si>
    <t>075</t>
  </si>
  <si>
    <t>28</t>
  </si>
  <si>
    <t>076</t>
  </si>
  <si>
    <t>27</t>
  </si>
  <si>
    <t>077</t>
  </si>
  <si>
    <t>26</t>
  </si>
  <si>
    <t>078</t>
  </si>
  <si>
    <t>25</t>
  </si>
  <si>
    <t>079</t>
  </si>
  <si>
    <t>24</t>
  </si>
  <si>
    <t>080</t>
  </si>
  <si>
    <t>23</t>
  </si>
  <si>
    <t>081</t>
  </si>
  <si>
    <t>22</t>
  </si>
  <si>
    <t>082</t>
  </si>
  <si>
    <t>21</t>
  </si>
  <si>
    <t>083</t>
  </si>
  <si>
    <t>20</t>
  </si>
  <si>
    <t>084</t>
  </si>
  <si>
    <t>19</t>
  </si>
  <si>
    <t>085</t>
  </si>
  <si>
    <t>18</t>
  </si>
  <si>
    <t>086</t>
  </si>
  <si>
    <t>17</t>
  </si>
  <si>
    <t>087</t>
  </si>
  <si>
    <t>16</t>
  </si>
  <si>
    <t>088</t>
  </si>
  <si>
    <t>15</t>
  </si>
  <si>
    <t>089</t>
  </si>
  <si>
    <t>14</t>
  </si>
  <si>
    <t>090</t>
  </si>
  <si>
    <t>13</t>
  </si>
  <si>
    <t>091</t>
  </si>
  <si>
    <t>12</t>
  </si>
  <si>
    <t>092</t>
  </si>
  <si>
    <t>11</t>
  </si>
  <si>
    <t>093</t>
  </si>
  <si>
    <t>10</t>
  </si>
  <si>
    <t>094</t>
  </si>
  <si>
    <t>9</t>
  </si>
  <si>
    <t>095</t>
  </si>
  <si>
    <t>8</t>
  </si>
  <si>
    <t>096</t>
  </si>
  <si>
    <t>7</t>
  </si>
  <si>
    <t>097</t>
  </si>
  <si>
    <t>6</t>
  </si>
  <si>
    <t>098</t>
  </si>
  <si>
    <t>5</t>
  </si>
  <si>
    <t>099</t>
  </si>
  <si>
    <t>4</t>
  </si>
  <si>
    <t>0100</t>
  </si>
  <si>
    <t>3</t>
  </si>
  <si>
    <t>0101</t>
  </si>
  <si>
    <t>2</t>
  </si>
  <si>
    <t>0102</t>
  </si>
  <si>
    <t>1</t>
  </si>
  <si>
    <t>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</si>
</sst>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/d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34" borderId="0" xfId="0" applyNumberFormat="1" applyFill="1">
      <alignment vertical="center"/>
    </xf>
    <xf numFmtId="0" fontId="0" fillId="34" borderId="0" xfId="0" applyNumberFormat="1" applyFill="1" applyAlignment="1">
      <alignment horizontal="left" vertical="center"/>
    </xf>
    <xf numFmtId="0" fontId="0" fillId="0" borderId="0" xfId="0" applyAlignment="1" applyProtection="1">
      <alignment vertical="center"/>
    </xf>
    <xf numFmtId="0" fontId="17" fillId="33" borderId="13" xfId="0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</xf>
    <xf numFmtId="176" fontId="22" fillId="33" borderId="14" xfId="0" applyNumberFormat="1" applyFont="1" applyFill="1" applyBorder="1" applyAlignment="1" applyProtection="1">
      <alignment horizontal="center" vertical="center" shrinkToFit="1"/>
    </xf>
    <xf numFmtId="0" fontId="22" fillId="33" borderId="14" xfId="0" applyNumberFormat="1" applyFont="1" applyFill="1" applyBorder="1" applyAlignment="1" applyProtection="1">
      <alignment horizontal="center" vertical="center"/>
    </xf>
    <xf numFmtId="0" fontId="22" fillId="33" borderId="15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9" fillId="0" borderId="10" xfId="0" applyFont="1" applyBorder="1" applyAlignment="1" applyProtection="1">
      <alignment horizontal="center" vertical="center" shrinkToFit="1"/>
    </xf>
    <xf numFmtId="0" fontId="20" fillId="0" borderId="10" xfId="0" applyFont="1" applyBorder="1" applyAlignment="1" applyProtection="1">
      <alignment horizontal="center" shrinkToFit="1"/>
    </xf>
    <xf numFmtId="0" fontId="21" fillId="33" borderId="19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1" xfId="0" applyFont="1" applyFill="1" applyBorder="1" applyAlignment="1" applyProtection="1">
      <alignment horizontal="center" vertical="center" shrinkToFit="1"/>
    </xf>
    <xf numFmtId="0" fontId="21" fillId="33" borderId="20" xfId="0" applyFont="1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 shrinkToFit="1"/>
    </xf>
    <xf numFmtId="0" fontId="0" fillId="0" borderId="12" xfId="0" applyFill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centerContinuous" vertical="center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177" fontId="0" fillId="0" borderId="21" xfId="0" applyNumberFormat="1" applyBorder="1" applyAlignment="1" applyProtection="1">
      <alignment horizontal="center" vertical="center" justifyLastLine="1"/>
    </xf>
    <xf numFmtId="177" fontId="0" fillId="0" borderId="22" xfId="0" applyNumberFormat="1" applyBorder="1" applyAlignment="1" applyProtection="1">
      <alignment horizontal="center" vertical="center" justifyLastLine="1"/>
    </xf>
    <xf numFmtId="0" fontId="23" fillId="0" borderId="23" xfId="0" applyFont="1" applyBorder="1" applyAlignment="1" applyProtection="1">
      <alignment horizontal="center" vertical="center" shrinkToFit="1"/>
    </xf>
    <xf numFmtId="0" fontId="25" fillId="33" borderId="23" xfId="0" applyFont="1" applyFill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1" fontId="0" fillId="0" borderId="12" xfId="0" applyNumberFormat="1" applyFill="1" applyBorder="1" applyAlignment="1" applyProtection="1">
      <alignment horizontal="distributed" vertical="center" justifyLastLine="1" shrinkToFit="1"/>
    </xf>
    <xf numFmtId="0" fontId="21" fillId="33" borderId="16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7" xfId="0" applyFont="1" applyFill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4"/>
  <sheetViews>
    <sheetView tabSelected="1" view="pageBreakPreview" zoomScaleNormal="100" zoomScaleSheetLayoutView="100" workbookViewId="0">
      <selection activeCell="K17" sqref="K17:N17"/>
    </sheetView>
  </sheetViews>
  <sheetFormatPr defaultColWidth="9" defaultRowHeight="13.5" x14ac:dyDescent="0.15"/>
  <cols>
    <col min="1" max="1" width="4.625" style="12" customWidth="1"/>
    <col min="2" max="2" width="4.625" style="12" hidden="1" customWidth="1"/>
    <col min="3" max="3" width="6.125" style="12" bestFit="1" customWidth="1"/>
    <col min="4" max="22" width="4.125" style="12" customWidth="1"/>
    <col min="23" max="23" width="5.875" style="26" bestFit="1" customWidth="1"/>
    <col min="24" max="24" width="3.25" style="12" customWidth="1"/>
    <col min="25" max="25" width="3.25" style="12" hidden="1" customWidth="1"/>
    <col min="26" max="28" width="9" style="12" hidden="1" customWidth="1"/>
    <col min="29" max="29" width="15" style="12" hidden="1" customWidth="1"/>
    <col min="30" max="30" width="9" style="12" hidden="1" customWidth="1"/>
    <col min="31" max="31" width="30.125" style="12" hidden="1" customWidth="1"/>
    <col min="32" max="36" width="0" style="12" hidden="1" customWidth="1"/>
    <col min="37" max="16384" width="9" style="12"/>
  </cols>
  <sheetData>
    <row r="1" spans="1:36" s="5" customFormat="1" ht="24.75" thickBot="1" x14ac:dyDescent="0.2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22</v>
      </c>
      <c r="M1" s="30"/>
      <c r="N1" s="38" t="s">
        <v>34</v>
      </c>
      <c r="O1" s="38"/>
      <c r="P1" s="38"/>
      <c r="Q1" s="30" t="s">
        <v>21</v>
      </c>
      <c r="R1" s="30"/>
      <c r="S1" s="31" t="s">
        <v>67</v>
      </c>
      <c r="T1" s="31"/>
      <c r="U1" s="31"/>
      <c r="V1" s="31"/>
      <c r="W1" s="31"/>
      <c r="Z1" s="6" t="s">
        <v>0</v>
      </c>
      <c r="AA1" s="7" t="s">
        <v>1</v>
      </c>
      <c r="AB1" s="8" t="s">
        <v>61</v>
      </c>
      <c r="AC1" s="7" t="s">
        <v>2</v>
      </c>
      <c r="AD1" s="7" t="s">
        <v>3</v>
      </c>
      <c r="AE1" s="7" t="s">
        <v>4</v>
      </c>
      <c r="AF1" s="9" t="s">
        <v>5</v>
      </c>
      <c r="AG1" s="7" t="s">
        <v>6</v>
      </c>
      <c r="AH1" s="7" t="s">
        <v>7</v>
      </c>
      <c r="AI1" s="7" t="s">
        <v>8</v>
      </c>
      <c r="AJ1" s="10" t="s">
        <v>9</v>
      </c>
    </row>
    <row r="2" spans="1:36" ht="10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S2" s="13"/>
      <c r="T2" s="13"/>
      <c r="U2" s="14"/>
      <c r="V2" s="14"/>
      <c r="W2" s="14"/>
    </row>
    <row r="3" spans="1:36" ht="21.75" customHeight="1" x14ac:dyDescent="0.15">
      <c r="A3" s="15" t="s">
        <v>56</v>
      </c>
      <c r="B3" s="16"/>
      <c r="C3" s="16" t="s">
        <v>66</v>
      </c>
      <c r="D3" s="35" t="s">
        <v>0</v>
      </c>
      <c r="E3" s="36"/>
      <c r="F3" s="37"/>
      <c r="G3" s="35" t="s">
        <v>1</v>
      </c>
      <c r="H3" s="37"/>
      <c r="I3" s="35" t="s">
        <v>62</v>
      </c>
      <c r="J3" s="37"/>
      <c r="K3" s="35" t="s">
        <v>19</v>
      </c>
      <c r="L3" s="36"/>
      <c r="M3" s="36"/>
      <c r="N3" s="37"/>
      <c r="O3" s="35" t="s">
        <v>5</v>
      </c>
      <c r="P3" s="36"/>
      <c r="Q3" s="37"/>
      <c r="R3" s="17" t="s">
        <v>20</v>
      </c>
      <c r="S3" s="35" t="s">
        <v>7</v>
      </c>
      <c r="T3" s="36"/>
      <c r="U3" s="37"/>
      <c r="V3" s="17" t="s">
        <v>64</v>
      </c>
      <c r="W3" s="18" t="s">
        <v>65</v>
      </c>
    </row>
    <row r="4" spans="1:36" ht="15.75" customHeight="1" x14ac:dyDescent="0.15">
      <c r="A4" s="19">
        <v>1</v>
      </c>
      <c r="B4" s="19">
        <f>IF(COUNTIF($K$4:N4,K4)=1,1,0)</f>
        <v>1</v>
      </c>
      <c r="C4" s="19">
        <v>1</v>
      </c>
      <c r="D4" s="32" t="str">
        <f>VLOOKUP($N$1&amp;$S$1&amp;A4,抽出!$B$4:$O$574,6,FALSE)</f>
        <v>選手権</v>
      </c>
      <c r="E4" s="32"/>
      <c r="F4" s="32"/>
      <c r="G4" s="33" t="str">
        <f>VLOOKUP($N$1&amp;$S$1&amp;A4,抽出!$B$4:$O$574,7,FALSE)</f>
        <v>北見</v>
      </c>
      <c r="H4" s="33"/>
      <c r="I4" s="27">
        <f>VLOOKUP($N$1&amp;$S$1&amp;A4,抽出!$B$4:$O$574,8,FALSE)</f>
        <v>43232</v>
      </c>
      <c r="J4" s="28"/>
      <c r="K4" s="33" t="str">
        <f>VLOOKUP($N$1&amp;$S$1&amp;A4,抽出!$B$4:$O$574,9,FALSE)</f>
        <v>西迫篤志</v>
      </c>
      <c r="L4" s="33"/>
      <c r="M4" s="33"/>
      <c r="N4" s="33"/>
      <c r="O4" s="34">
        <f>VLOOKUP($N$1&amp;$S$1&amp;A4,抽出!$B$4:$O$574,10,FALSE)</f>
        <v>560</v>
      </c>
      <c r="P4" s="34"/>
      <c r="Q4" s="34"/>
      <c r="R4" s="20" t="str">
        <f>VLOOKUP($N$1&amp;$S$1&amp;A4,抽出!$B$4:$O$574,11,FALSE)</f>
        <v>決</v>
      </c>
      <c r="S4" s="32" t="str">
        <f>VLOOKUP($N$1&amp;$S$1&amp;A4,抽出!$B$4:$O$574,12,FALSE)</f>
        <v>北見北中</v>
      </c>
      <c r="T4" s="32"/>
      <c r="U4" s="32"/>
      <c r="V4" s="21">
        <f>VLOOKUP($N$1&amp;$S$1&amp;A4,抽出!$B$4:$O$574,13,FALSE)</f>
        <v>2</v>
      </c>
      <c r="W4" s="22" t="str">
        <f>VLOOKUP($N$1&amp;$S$1&amp;A4,抽出!$B$4:$O$574,14,FALSE)</f>
        <v>+1.1*</v>
      </c>
      <c r="X4" s="23"/>
      <c r="Z4" s="24" t="s">
        <v>32</v>
      </c>
      <c r="AA4" s="24" t="s">
        <v>40</v>
      </c>
      <c r="AC4" s="24"/>
    </row>
    <row r="5" spans="1:36" ht="15.75" customHeight="1" x14ac:dyDescent="0.15">
      <c r="A5" s="19">
        <v>2</v>
      </c>
      <c r="B5" s="19">
        <f>IF(COUNTIF($K$4:N5,K5)=1,1,0)</f>
        <v>1</v>
      </c>
      <c r="C5" s="19">
        <f>IF(B5=0,"",SUM($B$4:B5))</f>
        <v>2</v>
      </c>
      <c r="D5" s="32" t="str">
        <f>VLOOKUP($N$1&amp;$S$1&amp;A5,抽出!$B$4:$O$574,6,FALSE)</f>
        <v>記録会第1戦</v>
      </c>
      <c r="E5" s="32"/>
      <c r="F5" s="32"/>
      <c r="G5" s="33" t="str">
        <f>VLOOKUP($N$1&amp;$S$1&amp;A5,抽出!$B$4:$O$574,7,FALSE)</f>
        <v>北見</v>
      </c>
      <c r="H5" s="33"/>
      <c r="I5" s="27">
        <f>VLOOKUP($N$1&amp;$S$1&amp;A5,抽出!$B$4:$O$574,8,FALSE)</f>
        <v>43219</v>
      </c>
      <c r="J5" s="28"/>
      <c r="K5" s="33" t="str">
        <f>VLOOKUP($N$1&amp;$S$1&amp;A5,抽出!$B$4:$O$574,9,FALSE)</f>
        <v>水上遥翔</v>
      </c>
      <c r="L5" s="33"/>
      <c r="M5" s="33"/>
      <c r="N5" s="33"/>
      <c r="O5" s="34">
        <f>VLOOKUP($N$1&amp;$S$1&amp;A5,抽出!$B$4:$O$574,10,FALSE)</f>
        <v>556</v>
      </c>
      <c r="P5" s="34"/>
      <c r="Q5" s="34"/>
      <c r="R5" s="20" t="str">
        <f>VLOOKUP($N$1&amp;$S$1&amp;A5,抽出!$B$4:$O$574,11,FALSE)</f>
        <v>決</v>
      </c>
      <c r="S5" s="32" t="str">
        <f>VLOOKUP($N$1&amp;$S$1&amp;A5,抽出!$B$4:$O$574,12,FALSE)</f>
        <v>美幌中</v>
      </c>
      <c r="T5" s="32"/>
      <c r="U5" s="32"/>
      <c r="V5" s="21">
        <f>VLOOKUP($N$1&amp;$S$1&amp;A5,抽出!$B$4:$O$574,13,FALSE)</f>
        <v>3</v>
      </c>
      <c r="W5" s="22">
        <f>VLOOKUP($N$1&amp;$S$1&amp;A5,抽出!$B$4:$O$574,14,FALSE)</f>
        <v>1.6</v>
      </c>
      <c r="X5" s="23"/>
      <c r="Z5" s="24" t="s">
        <v>33</v>
      </c>
      <c r="AA5" s="24" t="s">
        <v>41</v>
      </c>
      <c r="AC5" s="24" t="s">
        <v>67</v>
      </c>
    </row>
    <row r="6" spans="1:36" ht="15.75" customHeight="1" x14ac:dyDescent="0.15">
      <c r="A6" s="19">
        <v>3</v>
      </c>
      <c r="B6" s="19">
        <f>IF(COUNTIF($K$4:N6,K6)=1,1,0)</f>
        <v>1</v>
      </c>
      <c r="C6" s="19">
        <f>IF(B6=0,"",SUM($B$4:B6))</f>
        <v>3</v>
      </c>
      <c r="D6" s="32" t="str">
        <f>VLOOKUP($N$1&amp;$S$1&amp;A6,抽出!$B$4:$O$574,6,FALSE)</f>
        <v>記録会第1戦</v>
      </c>
      <c r="E6" s="32"/>
      <c r="F6" s="32"/>
      <c r="G6" s="33" t="str">
        <f>VLOOKUP($N$1&amp;$S$1&amp;A6,抽出!$B$4:$O$574,7,FALSE)</f>
        <v>北見</v>
      </c>
      <c r="H6" s="33"/>
      <c r="I6" s="27">
        <f>VLOOKUP($N$1&amp;$S$1&amp;A6,抽出!$B$4:$O$574,8,FALSE)</f>
        <v>43219</v>
      </c>
      <c r="J6" s="28"/>
      <c r="K6" s="33" t="str">
        <f>VLOOKUP($N$1&amp;$S$1&amp;A6,抽出!$B$4:$O$574,9,FALSE)</f>
        <v>大水颯太</v>
      </c>
      <c r="L6" s="33"/>
      <c r="M6" s="33"/>
      <c r="N6" s="33"/>
      <c r="O6" s="34">
        <f>VLOOKUP($N$1&amp;$S$1&amp;A6,抽出!$B$4:$O$574,10,FALSE)</f>
        <v>551</v>
      </c>
      <c r="P6" s="34"/>
      <c r="Q6" s="34"/>
      <c r="R6" s="20" t="str">
        <f>VLOOKUP($N$1&amp;$S$1&amp;A6,抽出!$B$4:$O$574,11,FALSE)</f>
        <v>決</v>
      </c>
      <c r="S6" s="32" t="str">
        <f>VLOOKUP($N$1&amp;$S$1&amp;A6,抽出!$B$4:$O$574,12,FALSE)</f>
        <v>雄武中</v>
      </c>
      <c r="T6" s="32"/>
      <c r="U6" s="32"/>
      <c r="V6" s="21">
        <f>VLOOKUP($N$1&amp;$S$1&amp;A6,抽出!$B$4:$O$574,13,FALSE)</f>
        <v>2</v>
      </c>
      <c r="W6" s="22">
        <f>VLOOKUP($N$1&amp;$S$1&amp;A6,抽出!$B$4:$O$574,14,FALSE)</f>
        <v>3.3</v>
      </c>
      <c r="X6" s="23"/>
      <c r="Z6" s="24" t="s">
        <v>34</v>
      </c>
      <c r="AA6" s="24" t="s">
        <v>42</v>
      </c>
      <c r="AC6" s="24" t="s">
        <v>68</v>
      </c>
    </row>
    <row r="7" spans="1:36" ht="15.75" customHeight="1" x14ac:dyDescent="0.15">
      <c r="A7" s="19">
        <v>4</v>
      </c>
      <c r="B7" s="19">
        <f>IF(COUNTIF($K$4:N7,K7)=1,1,0)</f>
        <v>1</v>
      </c>
      <c r="C7" s="19">
        <f>IF(B7=0,"",SUM($B$4:B7))</f>
        <v>4</v>
      </c>
      <c r="D7" s="32" t="str">
        <f>VLOOKUP($N$1&amp;$S$1&amp;A7,抽出!$B$4:$O$574,6,FALSE)</f>
        <v>選手権</v>
      </c>
      <c r="E7" s="32"/>
      <c r="F7" s="32"/>
      <c r="G7" s="33" t="str">
        <f>VLOOKUP($N$1&amp;$S$1&amp;A7,抽出!$B$4:$O$574,7,FALSE)</f>
        <v>北見</v>
      </c>
      <c r="H7" s="33"/>
      <c r="I7" s="27">
        <f>VLOOKUP($N$1&amp;$S$1&amp;A7,抽出!$B$4:$O$574,8,FALSE)</f>
        <v>43232</v>
      </c>
      <c r="J7" s="28"/>
      <c r="K7" s="33" t="str">
        <f>VLOOKUP($N$1&amp;$S$1&amp;A7,抽出!$B$4:$O$574,9,FALSE)</f>
        <v>株田貴敏</v>
      </c>
      <c r="L7" s="33"/>
      <c r="M7" s="33"/>
      <c r="N7" s="33"/>
      <c r="O7" s="34">
        <f>VLOOKUP($N$1&amp;$S$1&amp;A7,抽出!$B$4:$O$574,10,FALSE)</f>
        <v>539</v>
      </c>
      <c r="P7" s="34"/>
      <c r="Q7" s="34"/>
      <c r="R7" s="20" t="str">
        <f>VLOOKUP($N$1&amp;$S$1&amp;A7,抽出!$B$4:$O$574,11,FALSE)</f>
        <v>決</v>
      </c>
      <c r="S7" s="32" t="str">
        <f>VLOOKUP($N$1&amp;$S$1&amp;A7,抽出!$B$4:$O$574,12,FALSE)</f>
        <v>大空東藻琴中</v>
      </c>
      <c r="T7" s="32"/>
      <c r="U7" s="32"/>
      <c r="V7" s="21">
        <f>VLOOKUP($N$1&amp;$S$1&amp;A7,抽出!$B$4:$O$574,13,FALSE)</f>
        <v>3</v>
      </c>
      <c r="W7" s="22" t="str">
        <f>VLOOKUP($N$1&amp;$S$1&amp;A7,抽出!$B$4:$O$574,14,FALSE)</f>
        <v>+2.6*</v>
      </c>
      <c r="X7" s="23"/>
      <c r="Z7" s="24" t="s">
        <v>35</v>
      </c>
      <c r="AA7" s="24" t="s">
        <v>43</v>
      </c>
      <c r="AC7" s="24" t="s">
        <v>548</v>
      </c>
    </row>
    <row r="8" spans="1:36" ht="15.75" customHeight="1" x14ac:dyDescent="0.15">
      <c r="A8" s="19">
        <v>5</v>
      </c>
      <c r="B8" s="19">
        <f>IF(COUNTIF($K$4:N8,K8)=1,1,0)</f>
        <v>1</v>
      </c>
      <c r="C8" s="19">
        <f>IF(B8=0,"",SUM($B$4:B8))</f>
        <v>5</v>
      </c>
      <c r="D8" s="32" t="str">
        <f>VLOOKUP($N$1&amp;$S$1&amp;A8,抽出!$B$4:$O$574,6,FALSE)</f>
        <v>選手権</v>
      </c>
      <c r="E8" s="32"/>
      <c r="F8" s="32"/>
      <c r="G8" s="33" t="str">
        <f>VLOOKUP($N$1&amp;$S$1&amp;A8,抽出!$B$4:$O$574,7,FALSE)</f>
        <v>北見</v>
      </c>
      <c r="H8" s="33"/>
      <c r="I8" s="27">
        <f>VLOOKUP($N$1&amp;$S$1&amp;A8,抽出!$B$4:$O$574,8,FALSE)</f>
        <v>43232</v>
      </c>
      <c r="J8" s="28"/>
      <c r="K8" s="33" t="str">
        <f>VLOOKUP($N$1&amp;$S$1&amp;A8,抽出!$B$4:$O$574,9,FALSE)</f>
        <v>伊藤奎吾</v>
      </c>
      <c r="L8" s="33"/>
      <c r="M8" s="33"/>
      <c r="N8" s="33"/>
      <c r="O8" s="34">
        <f>VLOOKUP($N$1&amp;$S$1&amp;A8,抽出!$B$4:$O$574,10,FALSE)</f>
        <v>534</v>
      </c>
      <c r="P8" s="34"/>
      <c r="Q8" s="34"/>
      <c r="R8" s="20" t="str">
        <f>VLOOKUP($N$1&amp;$S$1&amp;A8,抽出!$B$4:$O$574,11,FALSE)</f>
        <v>決</v>
      </c>
      <c r="S8" s="32" t="str">
        <f>VLOOKUP($N$1&amp;$S$1&amp;A8,抽出!$B$4:$O$574,12,FALSE)</f>
        <v>網走第二中</v>
      </c>
      <c r="T8" s="32"/>
      <c r="U8" s="32"/>
      <c r="V8" s="21">
        <f>VLOOKUP($N$1&amp;$S$1&amp;A8,抽出!$B$4:$O$574,13,FALSE)</f>
        <v>2</v>
      </c>
      <c r="W8" s="22" t="str">
        <f>VLOOKUP($N$1&amp;$S$1&amp;A8,抽出!$B$4:$O$574,14,FALSE)</f>
        <v>+1.2*</v>
      </c>
      <c r="X8" s="23"/>
      <c r="Z8" s="25" t="s">
        <v>36</v>
      </c>
      <c r="AA8" s="24" t="s">
        <v>44</v>
      </c>
      <c r="AC8" s="24" t="s">
        <v>549</v>
      </c>
    </row>
    <row r="9" spans="1:36" ht="15.75" customHeight="1" x14ac:dyDescent="0.15">
      <c r="A9" s="19">
        <v>6</v>
      </c>
      <c r="B9" s="19">
        <f>IF(COUNTIF($K$4:N9,K9)=1,1,0)</f>
        <v>1</v>
      </c>
      <c r="C9" s="19">
        <f>IF(B9=0,"",SUM($B$4:B9))</f>
        <v>6</v>
      </c>
      <c r="D9" s="32" t="str">
        <f>VLOOKUP($N$1&amp;$S$1&amp;A9,抽出!$B$4:$O$574,6,FALSE)</f>
        <v>記録会第1戦</v>
      </c>
      <c r="E9" s="32"/>
      <c r="F9" s="32"/>
      <c r="G9" s="33" t="str">
        <f>VLOOKUP($N$1&amp;$S$1&amp;A9,抽出!$B$4:$O$574,7,FALSE)</f>
        <v>北見</v>
      </c>
      <c r="H9" s="33"/>
      <c r="I9" s="27">
        <f>VLOOKUP($N$1&amp;$S$1&amp;A9,抽出!$B$4:$O$574,8,FALSE)</f>
        <v>43219</v>
      </c>
      <c r="J9" s="28"/>
      <c r="K9" s="33" t="str">
        <f>VLOOKUP($N$1&amp;$S$1&amp;A9,抽出!$B$4:$O$574,9,FALSE)</f>
        <v>只石修也</v>
      </c>
      <c r="L9" s="33"/>
      <c r="M9" s="33"/>
      <c r="N9" s="33"/>
      <c r="O9" s="34">
        <f>VLOOKUP($N$1&amp;$S$1&amp;A9,抽出!$B$4:$O$574,10,FALSE)</f>
        <v>528</v>
      </c>
      <c r="P9" s="34"/>
      <c r="Q9" s="34"/>
      <c r="R9" s="20" t="str">
        <f>VLOOKUP($N$1&amp;$S$1&amp;A9,抽出!$B$4:$O$574,11,FALSE)</f>
        <v>決</v>
      </c>
      <c r="S9" s="32" t="str">
        <f>VLOOKUP($N$1&amp;$S$1&amp;A9,抽出!$B$4:$O$574,12,FALSE)</f>
        <v>北見光西中</v>
      </c>
      <c r="T9" s="32"/>
      <c r="U9" s="32"/>
      <c r="V9" s="21">
        <f>VLOOKUP($N$1&amp;$S$1&amp;A9,抽出!$B$4:$O$574,13,FALSE)</f>
        <v>3</v>
      </c>
      <c r="W9" s="22">
        <f>VLOOKUP($N$1&amp;$S$1&amp;A9,抽出!$B$4:$O$574,14,FALSE)</f>
        <v>-0.1</v>
      </c>
      <c r="X9" s="23"/>
      <c r="Z9" s="25" t="s">
        <v>37</v>
      </c>
      <c r="AA9" s="24" t="s">
        <v>45</v>
      </c>
      <c r="AC9" s="24" t="s">
        <v>550</v>
      </c>
    </row>
    <row r="10" spans="1:36" ht="15.75" customHeight="1" x14ac:dyDescent="0.15">
      <c r="A10" s="19">
        <v>7</v>
      </c>
      <c r="B10" s="19">
        <f>IF(COUNTIF($K$4:N10,K10)=1,1,0)</f>
        <v>1</v>
      </c>
      <c r="C10" s="19">
        <f>IF(B10=0,"",SUM($B$4:B10))</f>
        <v>7</v>
      </c>
      <c r="D10" s="32" t="str">
        <f>VLOOKUP($N$1&amp;$S$1&amp;A10,抽出!$B$4:$O$574,6,FALSE)</f>
        <v>記録会第1戦</v>
      </c>
      <c r="E10" s="32"/>
      <c r="F10" s="32"/>
      <c r="G10" s="33" t="str">
        <f>VLOOKUP($N$1&amp;$S$1&amp;A10,抽出!$B$4:$O$574,7,FALSE)</f>
        <v>北見</v>
      </c>
      <c r="H10" s="33"/>
      <c r="I10" s="27">
        <f>VLOOKUP($N$1&amp;$S$1&amp;A10,抽出!$B$4:$O$574,8,FALSE)</f>
        <v>43219</v>
      </c>
      <c r="J10" s="28"/>
      <c r="K10" s="33" t="str">
        <f>VLOOKUP($N$1&amp;$S$1&amp;A10,抽出!$B$4:$O$574,9,FALSE)</f>
        <v>伊藤奎梧</v>
      </c>
      <c r="L10" s="33"/>
      <c r="M10" s="33"/>
      <c r="N10" s="33"/>
      <c r="O10" s="34">
        <f>VLOOKUP($N$1&amp;$S$1&amp;A10,抽出!$B$4:$O$574,10,FALSE)</f>
        <v>528</v>
      </c>
      <c r="P10" s="34"/>
      <c r="Q10" s="34"/>
      <c r="R10" s="20" t="str">
        <f>VLOOKUP($N$1&amp;$S$1&amp;A10,抽出!$B$4:$O$574,11,FALSE)</f>
        <v>決</v>
      </c>
      <c r="S10" s="32" t="str">
        <f>VLOOKUP($N$1&amp;$S$1&amp;A10,抽出!$B$4:$O$574,12,FALSE)</f>
        <v>網走第二中</v>
      </c>
      <c r="T10" s="32"/>
      <c r="U10" s="32"/>
      <c r="V10" s="21">
        <f>VLOOKUP($N$1&amp;$S$1&amp;A10,抽出!$B$4:$O$574,13,FALSE)</f>
        <v>2</v>
      </c>
      <c r="W10" s="22">
        <f>VLOOKUP($N$1&amp;$S$1&amp;A10,抽出!$B$4:$O$574,14,FALSE)</f>
        <v>1</v>
      </c>
      <c r="X10" s="23"/>
      <c r="Z10" s="25" t="s">
        <v>38</v>
      </c>
      <c r="AA10" s="24" t="s">
        <v>46</v>
      </c>
      <c r="AC10" s="24" t="s">
        <v>551</v>
      </c>
    </row>
    <row r="11" spans="1:36" ht="15.75" customHeight="1" x14ac:dyDescent="0.15">
      <c r="A11" s="19">
        <v>8</v>
      </c>
      <c r="B11" s="19">
        <f>IF(COUNTIF($K$4:N11,K11)=1,1,0)</f>
        <v>1</v>
      </c>
      <c r="C11" s="19">
        <f>IF(B11=0,"",SUM($B$4:B11))</f>
        <v>8</v>
      </c>
      <c r="D11" s="32" t="str">
        <f>VLOOKUP($N$1&amp;$S$1&amp;A11,抽出!$B$4:$O$574,6,FALSE)</f>
        <v>選手権</v>
      </c>
      <c r="E11" s="32"/>
      <c r="F11" s="32"/>
      <c r="G11" s="33" t="str">
        <f>VLOOKUP($N$1&amp;$S$1&amp;A11,抽出!$B$4:$O$574,7,FALSE)</f>
        <v>北見</v>
      </c>
      <c r="H11" s="33"/>
      <c r="I11" s="27">
        <f>VLOOKUP($N$1&amp;$S$1&amp;A11,抽出!$B$4:$O$574,8,FALSE)</f>
        <v>43232</v>
      </c>
      <c r="J11" s="28"/>
      <c r="K11" s="33" t="str">
        <f>VLOOKUP($N$1&amp;$S$1&amp;A11,抽出!$B$4:$O$574,9,FALSE)</f>
        <v>池田琉飛</v>
      </c>
      <c r="L11" s="33"/>
      <c r="M11" s="33"/>
      <c r="N11" s="33"/>
      <c r="O11" s="34">
        <f>VLOOKUP($N$1&amp;$S$1&amp;A11,抽出!$B$4:$O$574,10,FALSE)</f>
        <v>511</v>
      </c>
      <c r="P11" s="34"/>
      <c r="Q11" s="34"/>
      <c r="R11" s="20" t="str">
        <f>VLOOKUP($N$1&amp;$S$1&amp;A11,抽出!$B$4:$O$574,11,FALSE)</f>
        <v>決</v>
      </c>
      <c r="S11" s="32" t="str">
        <f>VLOOKUP($N$1&amp;$S$1&amp;A11,抽出!$B$4:$O$574,12,FALSE)</f>
        <v>紋別潮見中</v>
      </c>
      <c r="T11" s="32"/>
      <c r="U11" s="32"/>
      <c r="V11" s="21">
        <f>VLOOKUP($N$1&amp;$S$1&amp;A11,抽出!$B$4:$O$574,13,FALSE)</f>
        <v>3</v>
      </c>
      <c r="W11" s="22" t="str">
        <f>VLOOKUP($N$1&amp;$S$1&amp;A11,抽出!$B$4:$O$574,14,FALSE)</f>
        <v>0.0*</v>
      </c>
      <c r="X11" s="23"/>
      <c r="Z11" s="25" t="s">
        <v>39</v>
      </c>
      <c r="AA11" s="24" t="s">
        <v>47</v>
      </c>
      <c r="AC11" s="24" t="s">
        <v>69</v>
      </c>
    </row>
    <row r="12" spans="1:36" ht="15.75" customHeight="1" x14ac:dyDescent="0.15">
      <c r="A12" s="19">
        <v>9</v>
      </c>
      <c r="B12" s="19">
        <f>IF(COUNTIF($K$4:N12,K12)=1,1,0)</f>
        <v>1</v>
      </c>
      <c r="C12" s="19">
        <f>IF(B12=0,"",SUM($B$4:B12))</f>
        <v>9</v>
      </c>
      <c r="D12" s="32" t="str">
        <f>VLOOKUP($N$1&amp;$S$1&amp;A12,抽出!$B$4:$O$574,6,FALSE)</f>
        <v>選手権</v>
      </c>
      <c r="E12" s="32"/>
      <c r="F12" s="32"/>
      <c r="G12" s="33" t="str">
        <f>VLOOKUP($N$1&amp;$S$1&amp;A12,抽出!$B$4:$O$574,7,FALSE)</f>
        <v>北見</v>
      </c>
      <c r="H12" s="33"/>
      <c r="I12" s="27">
        <f>VLOOKUP($N$1&amp;$S$1&amp;A12,抽出!$B$4:$O$574,8,FALSE)</f>
        <v>43232</v>
      </c>
      <c r="J12" s="28"/>
      <c r="K12" s="33" t="str">
        <f>VLOOKUP($N$1&amp;$S$1&amp;A12,抽出!$B$4:$O$574,9,FALSE)</f>
        <v>加藤好涼</v>
      </c>
      <c r="L12" s="33"/>
      <c r="M12" s="33"/>
      <c r="N12" s="33"/>
      <c r="O12" s="34">
        <f>VLOOKUP($N$1&amp;$S$1&amp;A12,抽出!$B$4:$O$574,10,FALSE)</f>
        <v>503</v>
      </c>
      <c r="P12" s="34"/>
      <c r="Q12" s="34"/>
      <c r="R12" s="20" t="str">
        <f>VLOOKUP($N$1&amp;$S$1&amp;A12,抽出!$B$4:$O$574,11,FALSE)</f>
        <v>決</v>
      </c>
      <c r="S12" s="32" t="str">
        <f>VLOOKUP($N$1&amp;$S$1&amp;A12,抽出!$B$4:$O$574,12,FALSE)</f>
        <v>美幌北中</v>
      </c>
      <c r="T12" s="32"/>
      <c r="U12" s="32"/>
      <c r="V12" s="21">
        <f>VLOOKUP($N$1&amp;$S$1&amp;A12,抽出!$B$4:$O$574,13,FALSE)</f>
        <v>3</v>
      </c>
      <c r="W12" s="22" t="str">
        <f>VLOOKUP($N$1&amp;$S$1&amp;A12,抽出!$B$4:$O$574,14,FALSE)</f>
        <v>+1.0*</v>
      </c>
      <c r="X12" s="23"/>
      <c r="AC12" s="24" t="s">
        <v>70</v>
      </c>
    </row>
    <row r="13" spans="1:36" ht="15.75" customHeight="1" x14ac:dyDescent="0.15">
      <c r="A13" s="19">
        <v>10</v>
      </c>
      <c r="B13" s="19">
        <f>IF(COUNTIF($K$4:N13,K13)=1,1,0)</f>
        <v>1</v>
      </c>
      <c r="C13" s="19">
        <f>IF(B13=0,"",SUM($B$4:B13))</f>
        <v>10</v>
      </c>
      <c r="D13" s="32" t="str">
        <f>VLOOKUP($N$1&amp;$S$1&amp;A13,抽出!$B$4:$O$574,6,FALSE)</f>
        <v>選手権</v>
      </c>
      <c r="E13" s="32"/>
      <c r="F13" s="32"/>
      <c r="G13" s="33" t="str">
        <f>VLOOKUP($N$1&amp;$S$1&amp;A13,抽出!$B$4:$O$574,7,FALSE)</f>
        <v>北見</v>
      </c>
      <c r="H13" s="33"/>
      <c r="I13" s="27">
        <f>VLOOKUP($N$1&amp;$S$1&amp;A13,抽出!$B$4:$O$574,8,FALSE)</f>
        <v>43232</v>
      </c>
      <c r="J13" s="28"/>
      <c r="K13" s="33" t="str">
        <f>VLOOKUP($N$1&amp;$S$1&amp;A13,抽出!$B$4:$O$574,9,FALSE)</f>
        <v>中嶋優斗</v>
      </c>
      <c r="L13" s="33"/>
      <c r="M13" s="33"/>
      <c r="N13" s="33"/>
      <c r="O13" s="34">
        <f>VLOOKUP($N$1&amp;$S$1&amp;A13,抽出!$B$4:$O$574,10,FALSE)</f>
        <v>484</v>
      </c>
      <c r="P13" s="34"/>
      <c r="Q13" s="34"/>
      <c r="R13" s="20" t="str">
        <f>VLOOKUP($N$1&amp;$S$1&amp;A13,抽出!$B$4:$O$574,11,FALSE)</f>
        <v>決</v>
      </c>
      <c r="S13" s="32" t="str">
        <f>VLOOKUP($N$1&amp;$S$1&amp;A13,抽出!$B$4:$O$574,12,FALSE)</f>
        <v>北見光西中</v>
      </c>
      <c r="T13" s="32"/>
      <c r="U13" s="32"/>
      <c r="V13" s="21">
        <f>VLOOKUP($N$1&amp;$S$1&amp;A13,抽出!$B$4:$O$574,13,FALSE)</f>
        <v>2</v>
      </c>
      <c r="W13" s="22" t="str">
        <f>VLOOKUP($N$1&amp;$S$1&amp;A13,抽出!$B$4:$O$574,14,FALSE)</f>
        <v>+0.2*</v>
      </c>
      <c r="X13" s="23"/>
      <c r="AC13" s="24"/>
    </row>
    <row r="14" spans="1:36" ht="15.75" customHeight="1" x14ac:dyDescent="0.15">
      <c r="A14" s="19">
        <v>11</v>
      </c>
      <c r="B14" s="19">
        <f>IF(COUNTIF($K$4:N14,K14)=1,1,0)</f>
        <v>1</v>
      </c>
      <c r="C14" s="19">
        <f>IF(B14=0,"",SUM($B$4:B14))</f>
        <v>11</v>
      </c>
      <c r="D14" s="32" t="str">
        <f>VLOOKUP($N$1&amp;$S$1&amp;A14,抽出!$B$4:$O$574,6,FALSE)</f>
        <v>選手権</v>
      </c>
      <c r="E14" s="32"/>
      <c r="F14" s="32"/>
      <c r="G14" s="33" t="str">
        <f>VLOOKUP($N$1&amp;$S$1&amp;A14,抽出!$B$4:$O$574,7,FALSE)</f>
        <v>北見</v>
      </c>
      <c r="H14" s="33"/>
      <c r="I14" s="27">
        <f>VLOOKUP($N$1&amp;$S$1&amp;A14,抽出!$B$4:$O$574,8,FALSE)</f>
        <v>43232</v>
      </c>
      <c r="J14" s="28"/>
      <c r="K14" s="33" t="str">
        <f>VLOOKUP($N$1&amp;$S$1&amp;A14,抽出!$B$4:$O$574,9,FALSE)</f>
        <v>小林蒼汰</v>
      </c>
      <c r="L14" s="33"/>
      <c r="M14" s="33"/>
      <c r="N14" s="33"/>
      <c r="O14" s="34">
        <f>VLOOKUP($N$1&amp;$S$1&amp;A14,抽出!$B$4:$O$574,10,FALSE)</f>
        <v>482</v>
      </c>
      <c r="P14" s="34"/>
      <c r="Q14" s="34"/>
      <c r="R14" s="20" t="str">
        <f>VLOOKUP($N$1&amp;$S$1&amp;A14,抽出!$B$4:$O$574,11,FALSE)</f>
        <v>決</v>
      </c>
      <c r="S14" s="32" t="str">
        <f>VLOOKUP($N$1&amp;$S$1&amp;A14,抽出!$B$4:$O$574,12,FALSE)</f>
        <v>北見北光中</v>
      </c>
      <c r="T14" s="32"/>
      <c r="U14" s="32"/>
      <c r="V14" s="21">
        <f>VLOOKUP($N$1&amp;$S$1&amp;A14,抽出!$B$4:$O$574,13,FALSE)</f>
        <v>2</v>
      </c>
      <c r="W14" s="22" t="str">
        <f>VLOOKUP($N$1&amp;$S$1&amp;A14,抽出!$B$4:$O$574,14,FALSE)</f>
        <v>-0.1*</v>
      </c>
      <c r="X14" s="23"/>
      <c r="AC14" s="24"/>
    </row>
    <row r="15" spans="1:36" ht="15.75" customHeight="1" x14ac:dyDescent="0.15">
      <c r="A15" s="19">
        <v>12</v>
      </c>
      <c r="B15" s="19">
        <f>IF(COUNTIF($K$4:N15,K15)=1,1,0)</f>
        <v>1</v>
      </c>
      <c r="C15" s="19">
        <f>IF(B15=0,"",SUM($B$4:B15))</f>
        <v>12</v>
      </c>
      <c r="D15" s="32" t="str">
        <f>VLOOKUP($N$1&amp;$S$1&amp;A15,抽出!$B$4:$O$574,6,FALSE)</f>
        <v>記録会第1戦</v>
      </c>
      <c r="E15" s="32"/>
      <c r="F15" s="32"/>
      <c r="G15" s="33" t="str">
        <f>VLOOKUP($N$1&amp;$S$1&amp;A15,抽出!$B$4:$O$574,7,FALSE)</f>
        <v>北見</v>
      </c>
      <c r="H15" s="33"/>
      <c r="I15" s="27">
        <f>VLOOKUP($N$1&amp;$S$1&amp;A15,抽出!$B$4:$O$574,8,FALSE)</f>
        <v>43219</v>
      </c>
      <c r="J15" s="28"/>
      <c r="K15" s="33" t="str">
        <f>VLOOKUP($N$1&amp;$S$1&amp;A15,抽出!$B$4:$O$574,9,FALSE)</f>
        <v>中村孝徳</v>
      </c>
      <c r="L15" s="33"/>
      <c r="M15" s="33"/>
      <c r="N15" s="33"/>
      <c r="O15" s="34">
        <f>VLOOKUP($N$1&amp;$S$1&amp;A15,抽出!$B$4:$O$574,10,FALSE)</f>
        <v>470</v>
      </c>
      <c r="P15" s="34"/>
      <c r="Q15" s="34"/>
      <c r="R15" s="20" t="str">
        <f>VLOOKUP($N$1&amp;$S$1&amp;A15,抽出!$B$4:$O$574,11,FALSE)</f>
        <v>決</v>
      </c>
      <c r="S15" s="32" t="str">
        <f>VLOOKUP($N$1&amp;$S$1&amp;A15,抽出!$B$4:$O$574,12,FALSE)</f>
        <v>斜里中</v>
      </c>
      <c r="T15" s="32"/>
      <c r="U15" s="32"/>
      <c r="V15" s="21">
        <f>VLOOKUP($N$1&amp;$S$1&amp;A15,抽出!$B$4:$O$574,13,FALSE)</f>
        <v>1</v>
      </c>
      <c r="W15" s="22">
        <f>VLOOKUP($N$1&amp;$S$1&amp;A15,抽出!$B$4:$O$574,14,FALSE)</f>
        <v>1</v>
      </c>
      <c r="X15" s="23"/>
      <c r="AC15" s="24"/>
    </row>
    <row r="16" spans="1:36" ht="15.75" customHeight="1" x14ac:dyDescent="0.15">
      <c r="A16" s="19">
        <v>13</v>
      </c>
      <c r="B16" s="19">
        <f>IF(COUNTIF($K$4:N16,K16)=1,1,0)</f>
        <v>1</v>
      </c>
      <c r="C16" s="19">
        <f>IF(B16=0,"",SUM($B$4:B16))</f>
        <v>13</v>
      </c>
      <c r="D16" s="32" t="str">
        <f>VLOOKUP($N$1&amp;$S$1&amp;A16,抽出!$B$4:$O$574,6,FALSE)</f>
        <v>記録会第2戦</v>
      </c>
      <c r="E16" s="32"/>
      <c r="F16" s="32"/>
      <c r="G16" s="33" t="str">
        <f>VLOOKUP($N$1&amp;$S$1&amp;A16,抽出!$B$4:$O$574,7,FALSE)</f>
        <v>網走</v>
      </c>
      <c r="H16" s="33"/>
      <c r="I16" s="27">
        <f>VLOOKUP($N$1&amp;$S$1&amp;A16,抽出!$B$4:$O$574,8,FALSE)</f>
        <v>43226</v>
      </c>
      <c r="J16" s="28"/>
      <c r="K16" s="33" t="str">
        <f>VLOOKUP($N$1&amp;$S$1&amp;A16,抽出!$B$4:$O$574,9,FALSE)</f>
        <v>赤川遼登</v>
      </c>
      <c r="L16" s="33"/>
      <c r="M16" s="33"/>
      <c r="N16" s="33"/>
      <c r="O16" s="34">
        <f>VLOOKUP($N$1&amp;$S$1&amp;A16,抽出!$B$4:$O$574,10,FALSE)</f>
        <v>453</v>
      </c>
      <c r="P16" s="34"/>
      <c r="Q16" s="34"/>
      <c r="R16" s="20" t="str">
        <f>VLOOKUP($N$1&amp;$S$1&amp;A16,抽出!$B$4:$O$574,11,FALSE)</f>
        <v>決</v>
      </c>
      <c r="S16" s="32" t="str">
        <f>VLOOKUP($N$1&amp;$S$1&amp;A16,抽出!$B$4:$O$574,12,FALSE)</f>
        <v>大空女満別中</v>
      </c>
      <c r="T16" s="32"/>
      <c r="U16" s="32"/>
      <c r="V16" s="21">
        <f>VLOOKUP($N$1&amp;$S$1&amp;A16,抽出!$B$4:$O$574,13,FALSE)</f>
        <v>2</v>
      </c>
      <c r="W16" s="22">
        <f>VLOOKUP($N$1&amp;$S$1&amp;A16,抽出!$B$4:$O$574,14,FALSE)</f>
        <v>2</v>
      </c>
      <c r="X16" s="23"/>
      <c r="AC16" s="24"/>
    </row>
    <row r="17" spans="1:29" ht="15.75" customHeight="1" x14ac:dyDescent="0.15">
      <c r="A17" s="19">
        <v>14</v>
      </c>
      <c r="B17" s="19">
        <f>IF(COUNTIF($K$4:N17,K17)=1,1,0)</f>
        <v>1</v>
      </c>
      <c r="C17" s="19">
        <f>IF(B17=0,"",SUM($B$4:B17))</f>
        <v>14</v>
      </c>
      <c r="D17" s="32" t="str">
        <f>VLOOKUP($N$1&amp;$S$1&amp;A17,抽出!$B$4:$O$574,6,FALSE)</f>
        <v>選手権</v>
      </c>
      <c r="E17" s="32"/>
      <c r="F17" s="32"/>
      <c r="G17" s="33" t="str">
        <f>VLOOKUP($N$1&amp;$S$1&amp;A17,抽出!$B$4:$O$574,7,FALSE)</f>
        <v>北見</v>
      </c>
      <c r="H17" s="33"/>
      <c r="I17" s="27">
        <f>VLOOKUP($N$1&amp;$S$1&amp;A17,抽出!$B$4:$O$574,8,FALSE)</f>
        <v>43232</v>
      </c>
      <c r="J17" s="28"/>
      <c r="K17" s="33" t="str">
        <f>VLOOKUP($N$1&amp;$S$1&amp;A17,抽出!$B$4:$O$574,9,FALSE)</f>
        <v>名古屋玲二</v>
      </c>
      <c r="L17" s="33"/>
      <c r="M17" s="33"/>
      <c r="N17" s="33"/>
      <c r="O17" s="34">
        <f>VLOOKUP($N$1&amp;$S$1&amp;A17,抽出!$B$4:$O$574,10,FALSE)</f>
        <v>452</v>
      </c>
      <c r="P17" s="34"/>
      <c r="Q17" s="34"/>
      <c r="R17" s="20" t="str">
        <f>VLOOKUP($N$1&amp;$S$1&amp;A17,抽出!$B$4:$O$574,11,FALSE)</f>
        <v>決</v>
      </c>
      <c r="S17" s="32" t="str">
        <f>VLOOKUP($N$1&amp;$S$1&amp;A17,抽出!$B$4:$O$574,12,FALSE)</f>
        <v>美幌北中</v>
      </c>
      <c r="T17" s="32"/>
      <c r="U17" s="32"/>
      <c r="V17" s="21">
        <f>VLOOKUP($N$1&amp;$S$1&amp;A17,抽出!$B$4:$O$574,13,FALSE)</f>
        <v>2</v>
      </c>
      <c r="W17" s="22" t="str">
        <f>VLOOKUP($N$1&amp;$S$1&amp;A17,抽出!$B$4:$O$574,14,FALSE)</f>
        <v>0.0*</v>
      </c>
      <c r="X17" s="23"/>
      <c r="AC17" s="24"/>
    </row>
    <row r="18" spans="1:29" ht="15.75" customHeight="1" x14ac:dyDescent="0.15">
      <c r="A18" s="19">
        <v>15</v>
      </c>
      <c r="B18" s="19">
        <f>IF(COUNTIF($K$4:N18,K18)=1,1,0)</f>
        <v>1</v>
      </c>
      <c r="C18" s="19">
        <f>IF(B18=0,"",SUM($B$4:B18))</f>
        <v>15</v>
      </c>
      <c r="D18" s="32" t="str">
        <f>VLOOKUP($N$1&amp;$S$1&amp;A18,抽出!$B$4:$O$574,6,FALSE)</f>
        <v>記録会第1戦</v>
      </c>
      <c r="E18" s="32"/>
      <c r="F18" s="32"/>
      <c r="G18" s="33" t="str">
        <f>VLOOKUP($N$1&amp;$S$1&amp;A18,抽出!$B$4:$O$574,7,FALSE)</f>
        <v>北見</v>
      </c>
      <c r="H18" s="33"/>
      <c r="I18" s="27">
        <f>VLOOKUP($N$1&amp;$S$1&amp;A18,抽出!$B$4:$O$574,8,FALSE)</f>
        <v>43219</v>
      </c>
      <c r="J18" s="28"/>
      <c r="K18" s="33" t="str">
        <f>VLOOKUP($N$1&amp;$S$1&amp;A18,抽出!$B$4:$O$574,9,FALSE)</f>
        <v>菊地遥粋</v>
      </c>
      <c r="L18" s="33"/>
      <c r="M18" s="33"/>
      <c r="N18" s="33"/>
      <c r="O18" s="34">
        <f>VLOOKUP($N$1&amp;$S$1&amp;A18,抽出!$B$4:$O$574,10,FALSE)</f>
        <v>445</v>
      </c>
      <c r="P18" s="34"/>
      <c r="Q18" s="34"/>
      <c r="R18" s="20" t="str">
        <f>VLOOKUP($N$1&amp;$S$1&amp;A18,抽出!$B$4:$O$574,11,FALSE)</f>
        <v>決</v>
      </c>
      <c r="S18" s="32" t="str">
        <f>VLOOKUP($N$1&amp;$S$1&amp;A18,抽出!$B$4:$O$574,12,FALSE)</f>
        <v>北見南中</v>
      </c>
      <c r="T18" s="32"/>
      <c r="U18" s="32"/>
      <c r="V18" s="21">
        <f>VLOOKUP($N$1&amp;$S$1&amp;A18,抽出!$B$4:$O$574,13,FALSE)</f>
        <v>2</v>
      </c>
      <c r="W18" s="22">
        <f>VLOOKUP($N$1&amp;$S$1&amp;A18,抽出!$B$4:$O$574,14,FALSE)</f>
        <v>1.7</v>
      </c>
      <c r="X18" s="23"/>
      <c r="AC18" s="24"/>
    </row>
    <row r="19" spans="1:29" ht="15.75" customHeight="1" x14ac:dyDescent="0.15">
      <c r="A19" s="19">
        <v>16</v>
      </c>
      <c r="B19" s="19">
        <f>IF(COUNTIF($K$4:N19,K19)=1,1,0)</f>
        <v>1</v>
      </c>
      <c r="C19" s="19">
        <f>IF(B19=0,"",SUM($B$4:B19))</f>
        <v>16</v>
      </c>
      <c r="D19" s="32" t="str">
        <f>VLOOKUP($N$1&amp;$S$1&amp;A19,抽出!$B$4:$O$574,6,FALSE)</f>
        <v>選手権</v>
      </c>
      <c r="E19" s="32"/>
      <c r="F19" s="32"/>
      <c r="G19" s="33" t="str">
        <f>VLOOKUP($N$1&amp;$S$1&amp;A19,抽出!$B$4:$O$574,7,FALSE)</f>
        <v>北見</v>
      </c>
      <c r="H19" s="33"/>
      <c r="I19" s="27">
        <f>VLOOKUP($N$1&amp;$S$1&amp;A19,抽出!$B$4:$O$574,8,FALSE)</f>
        <v>43232</v>
      </c>
      <c r="J19" s="28"/>
      <c r="K19" s="33" t="str">
        <f>VLOOKUP($N$1&amp;$S$1&amp;A19,抽出!$B$4:$O$574,9,FALSE)</f>
        <v>日並楓喜</v>
      </c>
      <c r="L19" s="33"/>
      <c r="M19" s="33"/>
      <c r="N19" s="33"/>
      <c r="O19" s="34">
        <f>VLOOKUP($N$1&amp;$S$1&amp;A19,抽出!$B$4:$O$574,10,FALSE)</f>
        <v>438</v>
      </c>
      <c r="P19" s="34"/>
      <c r="Q19" s="34"/>
      <c r="R19" s="20" t="str">
        <f>VLOOKUP($N$1&amp;$S$1&amp;A19,抽出!$B$4:$O$574,11,FALSE)</f>
        <v>決</v>
      </c>
      <c r="S19" s="32" t="str">
        <f>VLOOKUP($N$1&amp;$S$1&amp;A19,抽出!$B$4:$O$574,12,FALSE)</f>
        <v>美幌北中</v>
      </c>
      <c r="T19" s="32"/>
      <c r="U19" s="32"/>
      <c r="V19" s="21">
        <f>VLOOKUP($N$1&amp;$S$1&amp;A19,抽出!$B$4:$O$574,13,FALSE)</f>
        <v>2</v>
      </c>
      <c r="W19" s="22" t="str">
        <f>VLOOKUP($N$1&amp;$S$1&amp;A19,抽出!$B$4:$O$574,14,FALSE)</f>
        <v>+2.0*</v>
      </c>
      <c r="X19" s="23"/>
      <c r="AC19" s="24"/>
    </row>
    <row r="20" spans="1:29" ht="15.75" customHeight="1" x14ac:dyDescent="0.15">
      <c r="A20" s="19">
        <v>17</v>
      </c>
      <c r="B20" s="19">
        <f>IF(COUNTIF($K$4:N20,K20)=1,1,0)</f>
        <v>1</v>
      </c>
      <c r="C20" s="19">
        <f>IF(B20=0,"",SUM($B$4:B20))</f>
        <v>17</v>
      </c>
      <c r="D20" s="32" t="str">
        <f>VLOOKUP($N$1&amp;$S$1&amp;A20,抽出!$B$4:$O$574,6,FALSE)</f>
        <v>記録会第1戦</v>
      </c>
      <c r="E20" s="32"/>
      <c r="F20" s="32"/>
      <c r="G20" s="33" t="str">
        <f>VLOOKUP($N$1&amp;$S$1&amp;A20,抽出!$B$4:$O$574,7,FALSE)</f>
        <v>北見</v>
      </c>
      <c r="H20" s="33"/>
      <c r="I20" s="27">
        <f>VLOOKUP($N$1&amp;$S$1&amp;A20,抽出!$B$4:$O$574,8,FALSE)</f>
        <v>43219</v>
      </c>
      <c r="J20" s="28"/>
      <c r="K20" s="33" t="str">
        <f>VLOOKUP($N$1&amp;$S$1&amp;A20,抽出!$B$4:$O$574,9,FALSE)</f>
        <v>天野琉稀</v>
      </c>
      <c r="L20" s="33"/>
      <c r="M20" s="33"/>
      <c r="N20" s="33"/>
      <c r="O20" s="34">
        <f>VLOOKUP($N$1&amp;$S$1&amp;A20,抽出!$B$4:$O$574,10,FALSE)</f>
        <v>419</v>
      </c>
      <c r="P20" s="34"/>
      <c r="Q20" s="34"/>
      <c r="R20" s="20" t="str">
        <f>VLOOKUP($N$1&amp;$S$1&amp;A20,抽出!$B$4:$O$574,11,FALSE)</f>
        <v>決</v>
      </c>
      <c r="S20" s="32" t="str">
        <f>VLOOKUP($N$1&amp;$S$1&amp;A20,抽出!$B$4:$O$574,12,FALSE)</f>
        <v>大空女満別中</v>
      </c>
      <c r="T20" s="32"/>
      <c r="U20" s="32"/>
      <c r="V20" s="21">
        <f>VLOOKUP($N$1&amp;$S$1&amp;A20,抽出!$B$4:$O$574,13,FALSE)</f>
        <v>2</v>
      </c>
      <c r="W20" s="22">
        <f>VLOOKUP($N$1&amp;$S$1&amp;A20,抽出!$B$4:$O$574,14,FALSE)</f>
        <v>2.7</v>
      </c>
      <c r="X20" s="23"/>
      <c r="AC20" s="24"/>
    </row>
    <row r="21" spans="1:29" ht="15.75" customHeight="1" x14ac:dyDescent="0.15">
      <c r="A21" s="19">
        <v>18</v>
      </c>
      <c r="B21" s="19">
        <f>IF(COUNTIF($K$4:N21,K21)=1,1,0)</f>
        <v>1</v>
      </c>
      <c r="C21" s="19">
        <f>IF(B21=0,"",SUM($B$4:B21))</f>
        <v>18</v>
      </c>
      <c r="D21" s="32" t="str">
        <f>VLOOKUP($N$1&amp;$S$1&amp;A21,抽出!$B$4:$O$574,6,FALSE)</f>
        <v>記録会第1戦</v>
      </c>
      <c r="E21" s="32"/>
      <c r="F21" s="32"/>
      <c r="G21" s="33" t="str">
        <f>VLOOKUP($N$1&amp;$S$1&amp;A21,抽出!$B$4:$O$574,7,FALSE)</f>
        <v>北見</v>
      </c>
      <c r="H21" s="33"/>
      <c r="I21" s="27">
        <f>VLOOKUP($N$1&amp;$S$1&amp;A21,抽出!$B$4:$O$574,8,FALSE)</f>
        <v>43219</v>
      </c>
      <c r="J21" s="28"/>
      <c r="K21" s="33" t="str">
        <f>VLOOKUP($N$1&amp;$S$1&amp;A21,抽出!$B$4:$O$574,9,FALSE)</f>
        <v>髙橋祐平</v>
      </c>
      <c r="L21" s="33"/>
      <c r="M21" s="33"/>
      <c r="N21" s="33"/>
      <c r="O21" s="34">
        <f>VLOOKUP($N$1&amp;$S$1&amp;A21,抽出!$B$4:$O$574,10,FALSE)</f>
        <v>417</v>
      </c>
      <c r="P21" s="34"/>
      <c r="Q21" s="34"/>
      <c r="R21" s="20" t="str">
        <f>VLOOKUP($N$1&amp;$S$1&amp;A21,抽出!$B$4:$O$574,11,FALSE)</f>
        <v>決</v>
      </c>
      <c r="S21" s="32" t="str">
        <f>VLOOKUP($N$1&amp;$S$1&amp;A21,抽出!$B$4:$O$574,12,FALSE)</f>
        <v>清里中</v>
      </c>
      <c r="T21" s="32"/>
      <c r="U21" s="32"/>
      <c r="V21" s="21">
        <f>VLOOKUP($N$1&amp;$S$1&amp;A21,抽出!$B$4:$O$574,13,FALSE)</f>
        <v>2</v>
      </c>
      <c r="W21" s="22">
        <f>VLOOKUP($N$1&amp;$S$1&amp;A21,抽出!$B$4:$O$574,14,FALSE)</f>
        <v>1.1000000000000001</v>
      </c>
      <c r="X21" s="23"/>
      <c r="AC21" s="24"/>
    </row>
    <row r="22" spans="1:29" ht="15.75" customHeight="1" x14ac:dyDescent="0.15">
      <c r="A22" s="19">
        <v>19</v>
      </c>
      <c r="B22" s="19">
        <f>IF(COUNTIF($K$4:N22,K22)=1,1,0)</f>
        <v>1</v>
      </c>
      <c r="C22" s="19">
        <f>IF(B22=0,"",SUM($B$4:B22))</f>
        <v>19</v>
      </c>
      <c r="D22" s="32" t="str">
        <f>VLOOKUP($N$1&amp;$S$1&amp;A22,抽出!$B$4:$O$574,6,FALSE)</f>
        <v>記録会第1戦</v>
      </c>
      <c r="E22" s="32"/>
      <c r="F22" s="32"/>
      <c r="G22" s="33" t="str">
        <f>VLOOKUP($N$1&amp;$S$1&amp;A22,抽出!$B$4:$O$574,7,FALSE)</f>
        <v>北見</v>
      </c>
      <c r="H22" s="33"/>
      <c r="I22" s="27">
        <f>VLOOKUP($N$1&amp;$S$1&amp;A22,抽出!$B$4:$O$574,8,FALSE)</f>
        <v>43219</v>
      </c>
      <c r="J22" s="28"/>
      <c r="K22" s="33" t="str">
        <f>VLOOKUP($N$1&amp;$S$1&amp;A22,抽出!$B$4:$O$574,9,FALSE)</f>
        <v>坂野綾圭泉</v>
      </c>
      <c r="L22" s="33"/>
      <c r="M22" s="33"/>
      <c r="N22" s="33"/>
      <c r="O22" s="34">
        <f>VLOOKUP($N$1&amp;$S$1&amp;A22,抽出!$B$4:$O$574,10,FALSE)</f>
        <v>416</v>
      </c>
      <c r="P22" s="34"/>
      <c r="Q22" s="34"/>
      <c r="R22" s="20" t="str">
        <f>VLOOKUP($N$1&amp;$S$1&amp;A22,抽出!$B$4:$O$574,11,FALSE)</f>
        <v>決</v>
      </c>
      <c r="S22" s="32" t="str">
        <f>VLOOKUP($N$1&amp;$S$1&amp;A22,抽出!$B$4:$O$574,12,FALSE)</f>
        <v>斜里中</v>
      </c>
      <c r="T22" s="32"/>
      <c r="U22" s="32"/>
      <c r="V22" s="21">
        <f>VLOOKUP($N$1&amp;$S$1&amp;A22,抽出!$B$4:$O$574,13,FALSE)</f>
        <v>2</v>
      </c>
      <c r="W22" s="22">
        <f>VLOOKUP($N$1&amp;$S$1&amp;A22,抽出!$B$4:$O$574,14,FALSE)</f>
        <v>1.6</v>
      </c>
      <c r="X22" s="23"/>
      <c r="AC22" s="24"/>
    </row>
    <row r="23" spans="1:29" ht="15.75" customHeight="1" x14ac:dyDescent="0.15">
      <c r="A23" s="19">
        <v>20</v>
      </c>
      <c r="B23" s="19">
        <f>IF(COUNTIF($K$4:N23,K23)=1,1,0)</f>
        <v>1</v>
      </c>
      <c r="C23" s="19">
        <f>IF(B23=0,"",SUM($B$4:B23))</f>
        <v>20</v>
      </c>
      <c r="D23" s="32" t="str">
        <f>VLOOKUP($N$1&amp;$S$1&amp;A23,抽出!$B$4:$O$574,6,FALSE)</f>
        <v>記録会第2戦</v>
      </c>
      <c r="E23" s="32"/>
      <c r="F23" s="32"/>
      <c r="G23" s="33" t="str">
        <f>VLOOKUP($N$1&amp;$S$1&amp;A23,抽出!$B$4:$O$574,7,FALSE)</f>
        <v>網走</v>
      </c>
      <c r="H23" s="33"/>
      <c r="I23" s="27">
        <f>VLOOKUP($N$1&amp;$S$1&amp;A23,抽出!$B$4:$O$574,8,FALSE)</f>
        <v>43226</v>
      </c>
      <c r="J23" s="28"/>
      <c r="K23" s="33" t="str">
        <f>VLOOKUP($N$1&amp;$S$1&amp;A23,抽出!$B$4:$O$574,9,FALSE)</f>
        <v>山崎幸希</v>
      </c>
      <c r="L23" s="33"/>
      <c r="M23" s="33"/>
      <c r="N23" s="33"/>
      <c r="O23" s="34">
        <f>VLOOKUP($N$1&amp;$S$1&amp;A23,抽出!$B$4:$O$574,10,FALSE)</f>
        <v>410</v>
      </c>
      <c r="P23" s="34"/>
      <c r="Q23" s="34"/>
      <c r="R23" s="20" t="str">
        <f>VLOOKUP($N$1&amp;$S$1&amp;A23,抽出!$B$4:$O$574,11,FALSE)</f>
        <v>決</v>
      </c>
      <c r="S23" s="32" t="str">
        <f>VLOOKUP($N$1&amp;$S$1&amp;A23,抽出!$B$4:$O$574,12,FALSE)</f>
        <v>斜里中</v>
      </c>
      <c r="T23" s="32"/>
      <c r="U23" s="32"/>
      <c r="V23" s="21">
        <f>VLOOKUP($N$1&amp;$S$1&amp;A23,抽出!$B$4:$O$574,13,FALSE)</f>
        <v>1</v>
      </c>
      <c r="W23" s="22">
        <f>VLOOKUP($N$1&amp;$S$1&amp;A23,抽出!$B$4:$O$574,14,FALSE)</f>
        <v>3.4</v>
      </c>
      <c r="X23" s="23"/>
      <c r="AC23" s="24"/>
    </row>
    <row r="24" spans="1:29" ht="15.75" customHeight="1" x14ac:dyDescent="0.15">
      <c r="A24" s="19">
        <v>21</v>
      </c>
      <c r="B24" s="19">
        <f>IF(COUNTIF($K$4:N24,K24)=1,1,0)</f>
        <v>1</v>
      </c>
      <c r="C24" s="19">
        <f>IF(B24=0,"",SUM($B$4:B24))</f>
        <v>21</v>
      </c>
      <c r="D24" s="32" t="str">
        <f>VLOOKUP($N$1&amp;$S$1&amp;A24,抽出!$B$4:$O$574,6,FALSE)</f>
        <v>記録会第2戦</v>
      </c>
      <c r="E24" s="32"/>
      <c r="F24" s="32"/>
      <c r="G24" s="33" t="str">
        <f>VLOOKUP($N$1&amp;$S$1&amp;A24,抽出!$B$4:$O$574,7,FALSE)</f>
        <v>網走</v>
      </c>
      <c r="H24" s="33"/>
      <c r="I24" s="27">
        <f>VLOOKUP($N$1&amp;$S$1&amp;A24,抽出!$B$4:$O$574,8,FALSE)</f>
        <v>43226</v>
      </c>
      <c r="J24" s="28"/>
      <c r="K24" s="33" t="str">
        <f>VLOOKUP($N$1&amp;$S$1&amp;A24,抽出!$B$4:$O$574,9,FALSE)</f>
        <v>茂木亮磨</v>
      </c>
      <c r="L24" s="33"/>
      <c r="M24" s="33"/>
      <c r="N24" s="33"/>
      <c r="O24" s="34">
        <f>VLOOKUP($N$1&amp;$S$1&amp;A24,抽出!$B$4:$O$574,10,FALSE)</f>
        <v>403</v>
      </c>
      <c r="P24" s="34"/>
      <c r="Q24" s="34"/>
      <c r="R24" s="20" t="str">
        <f>VLOOKUP($N$1&amp;$S$1&amp;A24,抽出!$B$4:$O$574,11,FALSE)</f>
        <v>決</v>
      </c>
      <c r="S24" s="32" t="str">
        <f>VLOOKUP($N$1&amp;$S$1&amp;A24,抽出!$B$4:$O$574,12,FALSE)</f>
        <v>清里中</v>
      </c>
      <c r="T24" s="32"/>
      <c r="U24" s="32"/>
      <c r="V24" s="21">
        <f>VLOOKUP($N$1&amp;$S$1&amp;A24,抽出!$B$4:$O$574,13,FALSE)</f>
        <v>1</v>
      </c>
      <c r="W24" s="22">
        <f>VLOOKUP($N$1&amp;$S$1&amp;A24,抽出!$B$4:$O$574,14,FALSE)</f>
        <v>1.6</v>
      </c>
      <c r="X24" s="23"/>
      <c r="AC24" s="24"/>
    </row>
    <row r="25" spans="1:29" ht="15.75" customHeight="1" x14ac:dyDescent="0.15">
      <c r="A25" s="19">
        <v>22</v>
      </c>
      <c r="B25" s="19">
        <f>IF(COUNTIF($K$4:N25,K25)=1,1,0)</f>
        <v>1</v>
      </c>
      <c r="C25" s="19">
        <f>IF(B25=0,"",SUM($B$4:B25))</f>
        <v>22</v>
      </c>
      <c r="D25" s="32" t="str">
        <f>VLOOKUP($N$1&amp;$S$1&amp;A25,抽出!$B$4:$O$574,6,FALSE)</f>
        <v>記録会第1戦</v>
      </c>
      <c r="E25" s="32"/>
      <c r="F25" s="32"/>
      <c r="G25" s="33" t="str">
        <f>VLOOKUP($N$1&amp;$S$1&amp;A25,抽出!$B$4:$O$574,7,FALSE)</f>
        <v>北見</v>
      </c>
      <c r="H25" s="33"/>
      <c r="I25" s="27">
        <f>VLOOKUP($N$1&amp;$S$1&amp;A25,抽出!$B$4:$O$574,8,FALSE)</f>
        <v>43219</v>
      </c>
      <c r="J25" s="28"/>
      <c r="K25" s="33" t="str">
        <f>VLOOKUP($N$1&amp;$S$1&amp;A25,抽出!$B$4:$O$574,9,FALSE)</f>
        <v>佐野巧</v>
      </c>
      <c r="L25" s="33"/>
      <c r="M25" s="33"/>
      <c r="N25" s="33"/>
      <c r="O25" s="34">
        <f>VLOOKUP($N$1&amp;$S$1&amp;A25,抽出!$B$4:$O$574,10,FALSE)</f>
        <v>402</v>
      </c>
      <c r="P25" s="34"/>
      <c r="Q25" s="34"/>
      <c r="R25" s="20" t="str">
        <f>VLOOKUP($N$1&amp;$S$1&amp;A25,抽出!$B$4:$O$574,11,FALSE)</f>
        <v>決</v>
      </c>
      <c r="S25" s="32" t="str">
        <f>VLOOKUP($N$1&amp;$S$1&amp;A25,抽出!$B$4:$O$574,12,FALSE)</f>
        <v>斜里中</v>
      </c>
      <c r="T25" s="32"/>
      <c r="U25" s="32"/>
      <c r="V25" s="21">
        <f>VLOOKUP($N$1&amp;$S$1&amp;A25,抽出!$B$4:$O$574,13,FALSE)</f>
        <v>2</v>
      </c>
      <c r="W25" s="22">
        <f>VLOOKUP($N$1&amp;$S$1&amp;A25,抽出!$B$4:$O$574,14,FALSE)</f>
        <v>0.6</v>
      </c>
      <c r="X25" s="23"/>
      <c r="AC25" s="24"/>
    </row>
    <row r="26" spans="1:29" ht="15.75" customHeight="1" x14ac:dyDescent="0.15">
      <c r="A26" s="19">
        <v>23</v>
      </c>
      <c r="B26" s="19">
        <f>IF(COUNTIF($K$4:N26,K26)=1,1,0)</f>
        <v>1</v>
      </c>
      <c r="C26" s="19">
        <f>IF(B26=0,"",SUM($B$4:B26))</f>
        <v>23</v>
      </c>
      <c r="D26" s="32" t="str">
        <f>VLOOKUP($N$1&amp;$S$1&amp;A26,抽出!$B$4:$O$574,6,FALSE)</f>
        <v>記録会第2戦</v>
      </c>
      <c r="E26" s="32"/>
      <c r="F26" s="32"/>
      <c r="G26" s="33" t="str">
        <f>VLOOKUP($N$1&amp;$S$1&amp;A26,抽出!$B$4:$O$574,7,FALSE)</f>
        <v>網走</v>
      </c>
      <c r="H26" s="33"/>
      <c r="I26" s="27">
        <f>VLOOKUP($N$1&amp;$S$1&amp;A26,抽出!$B$4:$O$574,8,FALSE)</f>
        <v>43226</v>
      </c>
      <c r="J26" s="28"/>
      <c r="K26" s="33" t="str">
        <f>VLOOKUP($N$1&amp;$S$1&amp;A26,抽出!$B$4:$O$574,9,FALSE)</f>
        <v>菊地琉生</v>
      </c>
      <c r="L26" s="33"/>
      <c r="M26" s="33"/>
      <c r="N26" s="33"/>
      <c r="O26" s="34">
        <f>VLOOKUP($N$1&amp;$S$1&amp;A26,抽出!$B$4:$O$574,10,FALSE)</f>
        <v>401</v>
      </c>
      <c r="P26" s="34"/>
      <c r="Q26" s="34"/>
      <c r="R26" s="20" t="str">
        <f>VLOOKUP($N$1&amp;$S$1&amp;A26,抽出!$B$4:$O$574,11,FALSE)</f>
        <v>決</v>
      </c>
      <c r="S26" s="32" t="str">
        <f>VLOOKUP($N$1&amp;$S$1&amp;A26,抽出!$B$4:$O$574,12,FALSE)</f>
        <v>網走第四中</v>
      </c>
      <c r="T26" s="32"/>
      <c r="U26" s="32"/>
      <c r="V26" s="21">
        <f>VLOOKUP($N$1&amp;$S$1&amp;A26,抽出!$B$4:$O$574,13,FALSE)</f>
        <v>2</v>
      </c>
      <c r="W26" s="22">
        <f>VLOOKUP($N$1&amp;$S$1&amp;A26,抽出!$B$4:$O$574,14,FALSE)</f>
        <v>1.7</v>
      </c>
      <c r="X26" s="23"/>
      <c r="AC26" s="24"/>
    </row>
    <row r="27" spans="1:29" ht="15.75" customHeight="1" x14ac:dyDescent="0.15">
      <c r="A27" s="19">
        <v>24</v>
      </c>
      <c r="B27" s="19">
        <f>IF(COUNTIF($K$4:N27,K27)=1,1,0)</f>
        <v>1</v>
      </c>
      <c r="C27" s="19">
        <f>IF(B27=0,"",SUM($B$4:B27))</f>
        <v>24</v>
      </c>
      <c r="D27" s="32" t="str">
        <f>VLOOKUP($N$1&amp;$S$1&amp;A27,抽出!$B$4:$O$574,6,FALSE)</f>
        <v>記録会第1戦</v>
      </c>
      <c r="E27" s="32"/>
      <c r="F27" s="32"/>
      <c r="G27" s="33" t="str">
        <f>VLOOKUP($N$1&amp;$S$1&amp;A27,抽出!$B$4:$O$574,7,FALSE)</f>
        <v>北見</v>
      </c>
      <c r="H27" s="33"/>
      <c r="I27" s="27">
        <f>VLOOKUP($N$1&amp;$S$1&amp;A27,抽出!$B$4:$O$574,8,FALSE)</f>
        <v>43219</v>
      </c>
      <c r="J27" s="28"/>
      <c r="K27" s="33" t="str">
        <f>VLOOKUP($N$1&amp;$S$1&amp;A27,抽出!$B$4:$O$574,9,FALSE)</f>
        <v>川島歩結夢</v>
      </c>
      <c r="L27" s="33"/>
      <c r="M27" s="33"/>
      <c r="N27" s="33"/>
      <c r="O27" s="34">
        <f>VLOOKUP($N$1&amp;$S$1&amp;A27,抽出!$B$4:$O$574,10,FALSE)</f>
        <v>399</v>
      </c>
      <c r="P27" s="34"/>
      <c r="Q27" s="34"/>
      <c r="R27" s="20" t="str">
        <f>VLOOKUP($N$1&amp;$S$1&amp;A27,抽出!$B$4:$O$574,11,FALSE)</f>
        <v>決</v>
      </c>
      <c r="S27" s="32" t="str">
        <f>VLOOKUP($N$1&amp;$S$1&amp;A27,抽出!$B$4:$O$574,12,FALSE)</f>
        <v>斜里中</v>
      </c>
      <c r="T27" s="32"/>
      <c r="U27" s="32"/>
      <c r="V27" s="21">
        <f>VLOOKUP($N$1&amp;$S$1&amp;A27,抽出!$B$4:$O$574,13,FALSE)</f>
        <v>1</v>
      </c>
      <c r="W27" s="22">
        <f>VLOOKUP($N$1&amp;$S$1&amp;A27,抽出!$B$4:$O$574,14,FALSE)</f>
        <v>3.1</v>
      </c>
      <c r="X27" s="23"/>
      <c r="AC27" s="24"/>
    </row>
    <row r="28" spans="1:29" ht="15.75" customHeight="1" x14ac:dyDescent="0.15">
      <c r="A28" s="19">
        <v>25</v>
      </c>
      <c r="B28" s="19">
        <f>IF(COUNTIF($K$4:N28,K28)=1,1,0)</f>
        <v>1</v>
      </c>
      <c r="C28" s="19">
        <f>IF(B28=0,"",SUM($B$4:B28))</f>
        <v>25</v>
      </c>
      <c r="D28" s="32" t="str">
        <f>VLOOKUP($N$1&amp;$S$1&amp;A28,抽出!$B$4:$O$574,6,FALSE)</f>
        <v>選手権</v>
      </c>
      <c r="E28" s="32"/>
      <c r="F28" s="32"/>
      <c r="G28" s="33" t="str">
        <f>VLOOKUP($N$1&amp;$S$1&amp;A28,抽出!$B$4:$O$574,7,FALSE)</f>
        <v>北見</v>
      </c>
      <c r="H28" s="33"/>
      <c r="I28" s="27">
        <f>VLOOKUP($N$1&amp;$S$1&amp;A28,抽出!$B$4:$O$574,8,FALSE)</f>
        <v>43232</v>
      </c>
      <c r="J28" s="28"/>
      <c r="K28" s="33" t="str">
        <f>VLOOKUP($N$1&amp;$S$1&amp;A28,抽出!$B$4:$O$574,9,FALSE)</f>
        <v>福田悠介</v>
      </c>
      <c r="L28" s="33"/>
      <c r="M28" s="33"/>
      <c r="N28" s="33"/>
      <c r="O28" s="34">
        <f>VLOOKUP($N$1&amp;$S$1&amp;A28,抽出!$B$4:$O$574,10,FALSE)</f>
        <v>387</v>
      </c>
      <c r="P28" s="34"/>
      <c r="Q28" s="34"/>
      <c r="R28" s="20" t="str">
        <f>VLOOKUP($N$1&amp;$S$1&amp;A28,抽出!$B$4:$O$574,11,FALSE)</f>
        <v>決</v>
      </c>
      <c r="S28" s="32" t="str">
        <f>VLOOKUP($N$1&amp;$S$1&amp;A28,抽出!$B$4:$O$574,12,FALSE)</f>
        <v>網走第一中</v>
      </c>
      <c r="T28" s="32"/>
      <c r="U28" s="32"/>
      <c r="V28" s="21">
        <f>VLOOKUP($N$1&amp;$S$1&amp;A28,抽出!$B$4:$O$574,13,FALSE)</f>
        <v>1</v>
      </c>
      <c r="W28" s="22" t="str">
        <f>VLOOKUP($N$1&amp;$S$1&amp;A28,抽出!$B$4:$O$574,14,FALSE)</f>
        <v>+0.1*</v>
      </c>
      <c r="X28" s="23"/>
      <c r="AC28" s="24"/>
    </row>
    <row r="29" spans="1:29" ht="15.75" customHeight="1" x14ac:dyDescent="0.15">
      <c r="A29" s="19">
        <v>26</v>
      </c>
      <c r="B29" s="19">
        <f>IF(COUNTIF($K$4:N29,K29)=1,1,0)</f>
        <v>1</v>
      </c>
      <c r="C29" s="19">
        <f>IF(B29=0,"",SUM($B$4:B29))</f>
        <v>26</v>
      </c>
      <c r="D29" s="32" t="str">
        <f>VLOOKUP($N$1&amp;$S$1&amp;A29,抽出!$B$4:$O$574,6,FALSE)</f>
        <v>選手権</v>
      </c>
      <c r="E29" s="32"/>
      <c r="F29" s="32"/>
      <c r="G29" s="33" t="str">
        <f>VLOOKUP($N$1&amp;$S$1&amp;A29,抽出!$B$4:$O$574,7,FALSE)</f>
        <v>北見</v>
      </c>
      <c r="H29" s="33"/>
      <c r="I29" s="27">
        <f>VLOOKUP($N$1&amp;$S$1&amp;A29,抽出!$B$4:$O$574,8,FALSE)</f>
        <v>43232</v>
      </c>
      <c r="J29" s="28"/>
      <c r="K29" s="33" t="str">
        <f>VLOOKUP($N$1&amp;$S$1&amp;A29,抽出!$B$4:$O$574,9,FALSE)</f>
        <v>渡邊里恭</v>
      </c>
      <c r="L29" s="33"/>
      <c r="M29" s="33"/>
      <c r="N29" s="33"/>
      <c r="O29" s="34">
        <f>VLOOKUP($N$1&amp;$S$1&amp;A29,抽出!$B$4:$O$574,10,FALSE)</f>
        <v>385</v>
      </c>
      <c r="P29" s="34"/>
      <c r="Q29" s="34"/>
      <c r="R29" s="20" t="str">
        <f>VLOOKUP($N$1&amp;$S$1&amp;A29,抽出!$B$4:$O$574,11,FALSE)</f>
        <v>決</v>
      </c>
      <c r="S29" s="32" t="str">
        <f>VLOOKUP($N$1&amp;$S$1&amp;A29,抽出!$B$4:$O$574,12,FALSE)</f>
        <v>北見北光中</v>
      </c>
      <c r="T29" s="32"/>
      <c r="U29" s="32"/>
      <c r="V29" s="21">
        <f>VLOOKUP($N$1&amp;$S$1&amp;A29,抽出!$B$4:$O$574,13,FALSE)</f>
        <v>2</v>
      </c>
      <c r="W29" s="22" t="str">
        <f>VLOOKUP($N$1&amp;$S$1&amp;A29,抽出!$B$4:$O$574,14,FALSE)</f>
        <v>+0.3*</v>
      </c>
      <c r="X29" s="23"/>
      <c r="AC29" s="24"/>
    </row>
    <row r="30" spans="1:29" ht="15.75" customHeight="1" x14ac:dyDescent="0.15">
      <c r="A30" s="19">
        <v>27</v>
      </c>
      <c r="B30" s="19">
        <f>IF(COUNTIF($K$4:N30,K30)=1,1,0)</f>
        <v>1</v>
      </c>
      <c r="C30" s="19">
        <f>IF(B30=0,"",SUM($B$4:B30))</f>
        <v>27</v>
      </c>
      <c r="D30" s="32" t="str">
        <f>VLOOKUP($N$1&amp;$S$1&amp;A30,抽出!$B$4:$O$574,6,FALSE)</f>
        <v>選手権</v>
      </c>
      <c r="E30" s="32"/>
      <c r="F30" s="32"/>
      <c r="G30" s="33" t="str">
        <f>VLOOKUP($N$1&amp;$S$1&amp;A30,抽出!$B$4:$O$574,7,FALSE)</f>
        <v>北見</v>
      </c>
      <c r="H30" s="33"/>
      <c r="I30" s="27">
        <f>VLOOKUP($N$1&amp;$S$1&amp;A30,抽出!$B$4:$O$574,8,FALSE)</f>
        <v>43232</v>
      </c>
      <c r="J30" s="28"/>
      <c r="K30" s="33" t="str">
        <f>VLOOKUP($N$1&amp;$S$1&amp;A30,抽出!$B$4:$O$574,9,FALSE)</f>
        <v>田場川滉生</v>
      </c>
      <c r="L30" s="33"/>
      <c r="M30" s="33"/>
      <c r="N30" s="33"/>
      <c r="O30" s="34">
        <f>VLOOKUP($N$1&amp;$S$1&amp;A30,抽出!$B$4:$O$574,10,FALSE)</f>
        <v>365</v>
      </c>
      <c r="P30" s="34"/>
      <c r="Q30" s="34"/>
      <c r="R30" s="20" t="str">
        <f>VLOOKUP($N$1&amp;$S$1&amp;A30,抽出!$B$4:$O$574,11,FALSE)</f>
        <v>決</v>
      </c>
      <c r="S30" s="32" t="str">
        <f>VLOOKUP($N$1&amp;$S$1&amp;A30,抽出!$B$4:$O$574,12,FALSE)</f>
        <v>北見北中</v>
      </c>
      <c r="T30" s="32"/>
      <c r="U30" s="32"/>
      <c r="V30" s="21">
        <f>VLOOKUP($N$1&amp;$S$1&amp;A30,抽出!$B$4:$O$574,13,FALSE)</f>
        <v>3</v>
      </c>
      <c r="W30" s="22" t="str">
        <f>VLOOKUP($N$1&amp;$S$1&amp;A30,抽出!$B$4:$O$574,14,FALSE)</f>
        <v>+2.2*</v>
      </c>
      <c r="X30" s="23"/>
      <c r="AC30" s="24"/>
    </row>
    <row r="31" spans="1:29" ht="15.75" customHeight="1" x14ac:dyDescent="0.15">
      <c r="A31" s="19">
        <v>28</v>
      </c>
      <c r="B31" s="19">
        <f>IF(COUNTIF($K$4:N31,K31)=1,1,0)</f>
        <v>1</v>
      </c>
      <c r="C31" s="19">
        <f>IF(B31=0,"",SUM($B$4:B31))</f>
        <v>28</v>
      </c>
      <c r="D31" s="32" t="str">
        <f>VLOOKUP($N$1&amp;$S$1&amp;A31,抽出!$B$4:$O$574,6,FALSE)</f>
        <v>選手権</v>
      </c>
      <c r="E31" s="32"/>
      <c r="F31" s="32"/>
      <c r="G31" s="33" t="str">
        <f>VLOOKUP($N$1&amp;$S$1&amp;A31,抽出!$B$4:$O$574,7,FALSE)</f>
        <v>北見</v>
      </c>
      <c r="H31" s="33"/>
      <c r="I31" s="27">
        <f>VLOOKUP($N$1&amp;$S$1&amp;A31,抽出!$B$4:$O$574,8,FALSE)</f>
        <v>43232</v>
      </c>
      <c r="J31" s="28"/>
      <c r="K31" s="33" t="str">
        <f>VLOOKUP($N$1&amp;$S$1&amp;A31,抽出!$B$4:$O$574,9,FALSE)</f>
        <v>萬龍来</v>
      </c>
      <c r="L31" s="33"/>
      <c r="M31" s="33"/>
      <c r="N31" s="33"/>
      <c r="O31" s="34">
        <f>VLOOKUP($N$1&amp;$S$1&amp;A31,抽出!$B$4:$O$574,10,FALSE)</f>
        <v>356</v>
      </c>
      <c r="P31" s="34"/>
      <c r="Q31" s="34"/>
      <c r="R31" s="20" t="str">
        <f>VLOOKUP($N$1&amp;$S$1&amp;A31,抽出!$B$4:$O$574,11,FALSE)</f>
        <v>決</v>
      </c>
      <c r="S31" s="32" t="str">
        <f>VLOOKUP($N$1&amp;$S$1&amp;A31,抽出!$B$4:$O$574,12,FALSE)</f>
        <v>網走第一中</v>
      </c>
      <c r="T31" s="32"/>
      <c r="U31" s="32"/>
      <c r="V31" s="21">
        <f>VLOOKUP($N$1&amp;$S$1&amp;A31,抽出!$B$4:$O$574,13,FALSE)</f>
        <v>1</v>
      </c>
      <c r="W31" s="22" t="str">
        <f>VLOOKUP($N$1&amp;$S$1&amp;A31,抽出!$B$4:$O$574,14,FALSE)</f>
        <v>+0.1*</v>
      </c>
      <c r="X31" s="23"/>
      <c r="AC31" s="24"/>
    </row>
    <row r="32" spans="1:29" ht="15.75" customHeight="1" x14ac:dyDescent="0.15">
      <c r="A32" s="19">
        <v>29</v>
      </c>
      <c r="B32" s="19">
        <f>IF(COUNTIF($K$4:N32,K32)=1,1,0)</f>
        <v>1</v>
      </c>
      <c r="C32" s="19">
        <f>IF(B32=0,"",SUM($B$4:B32))</f>
        <v>29</v>
      </c>
      <c r="D32" s="32" t="str">
        <f>VLOOKUP($N$1&amp;$S$1&amp;A32,抽出!$B$4:$O$574,6,FALSE)</f>
        <v>記録会第2戦</v>
      </c>
      <c r="E32" s="32"/>
      <c r="F32" s="32"/>
      <c r="G32" s="33" t="str">
        <f>VLOOKUP($N$1&amp;$S$1&amp;A32,抽出!$B$4:$O$574,7,FALSE)</f>
        <v>網走</v>
      </c>
      <c r="H32" s="33"/>
      <c r="I32" s="27">
        <f>VLOOKUP($N$1&amp;$S$1&amp;A32,抽出!$B$4:$O$574,8,FALSE)</f>
        <v>43226</v>
      </c>
      <c r="J32" s="28"/>
      <c r="K32" s="33" t="str">
        <f>VLOOKUP($N$1&amp;$S$1&amp;A32,抽出!$B$4:$O$574,9,FALSE)</f>
        <v>高野羽流</v>
      </c>
      <c r="L32" s="33"/>
      <c r="M32" s="33"/>
      <c r="N32" s="33"/>
      <c r="O32" s="34">
        <f>VLOOKUP($N$1&amp;$S$1&amp;A32,抽出!$B$4:$O$574,10,FALSE)</f>
        <v>348</v>
      </c>
      <c r="P32" s="34"/>
      <c r="Q32" s="34"/>
      <c r="R32" s="20" t="str">
        <f>VLOOKUP($N$1&amp;$S$1&amp;A32,抽出!$B$4:$O$574,11,FALSE)</f>
        <v>決</v>
      </c>
      <c r="S32" s="32" t="str">
        <f>VLOOKUP($N$1&amp;$S$1&amp;A32,抽出!$B$4:$O$574,12,FALSE)</f>
        <v>北見南中</v>
      </c>
      <c r="T32" s="32"/>
      <c r="U32" s="32"/>
      <c r="V32" s="21">
        <f>VLOOKUP($N$1&amp;$S$1&amp;A32,抽出!$B$4:$O$574,13,FALSE)</f>
        <v>3</v>
      </c>
      <c r="W32" s="22">
        <f>VLOOKUP($N$1&amp;$S$1&amp;A32,抽出!$B$4:$O$574,14,FALSE)</f>
        <v>3.2</v>
      </c>
      <c r="X32" s="23"/>
      <c r="AC32" s="24"/>
    </row>
    <row r="33" spans="1:29" ht="15.75" customHeight="1" x14ac:dyDescent="0.15">
      <c r="A33" s="19">
        <v>30</v>
      </c>
      <c r="B33" s="19">
        <f>IF(COUNTIF($K$4:N33,K33)=1,1,0)</f>
        <v>1</v>
      </c>
      <c r="C33" s="19">
        <f>IF(B33=0,"",SUM($B$4:B33))</f>
        <v>30</v>
      </c>
      <c r="D33" s="32" t="str">
        <f>VLOOKUP($N$1&amp;$S$1&amp;A33,抽出!$B$4:$O$574,6,FALSE)</f>
        <v>選手権</v>
      </c>
      <c r="E33" s="32"/>
      <c r="F33" s="32"/>
      <c r="G33" s="33" t="str">
        <f>VLOOKUP($N$1&amp;$S$1&amp;A33,抽出!$B$4:$O$574,7,FALSE)</f>
        <v>北見</v>
      </c>
      <c r="H33" s="33"/>
      <c r="I33" s="27">
        <f>VLOOKUP($N$1&amp;$S$1&amp;A33,抽出!$B$4:$O$574,8,FALSE)</f>
        <v>43232</v>
      </c>
      <c r="J33" s="28"/>
      <c r="K33" s="33" t="str">
        <f>VLOOKUP($N$1&amp;$S$1&amp;A33,抽出!$B$4:$O$574,9,FALSE)</f>
        <v>工藤之雅</v>
      </c>
      <c r="L33" s="33"/>
      <c r="M33" s="33"/>
      <c r="N33" s="33"/>
      <c r="O33" s="34">
        <f>VLOOKUP($N$1&amp;$S$1&amp;A33,抽出!$B$4:$O$574,10,FALSE)</f>
        <v>340</v>
      </c>
      <c r="P33" s="34"/>
      <c r="Q33" s="34"/>
      <c r="R33" s="20" t="str">
        <f>VLOOKUP($N$1&amp;$S$1&amp;A33,抽出!$B$4:$O$574,11,FALSE)</f>
        <v>決</v>
      </c>
      <c r="S33" s="32" t="str">
        <f>VLOOKUP($N$1&amp;$S$1&amp;A33,抽出!$B$4:$O$574,12,FALSE)</f>
        <v>北見北中</v>
      </c>
      <c r="T33" s="32"/>
      <c r="U33" s="32"/>
      <c r="V33" s="21">
        <f>VLOOKUP($N$1&amp;$S$1&amp;A33,抽出!$B$4:$O$574,13,FALSE)</f>
        <v>1</v>
      </c>
      <c r="W33" s="22" t="str">
        <f>VLOOKUP($N$1&amp;$S$1&amp;A33,抽出!$B$4:$O$574,14,FALSE)</f>
        <v>+1.1*</v>
      </c>
      <c r="X33" s="23"/>
      <c r="AC33" s="24"/>
    </row>
    <row r="34" spans="1:29" ht="15.75" customHeight="1" x14ac:dyDescent="0.15">
      <c r="A34" s="19">
        <v>31</v>
      </c>
      <c r="B34" s="19">
        <f>IF(COUNTIF($K$4:N34,K34)=1,1,0)</f>
        <v>1</v>
      </c>
      <c r="C34" s="19">
        <f>IF(B34=0,"",SUM($B$4:B34))</f>
        <v>31</v>
      </c>
      <c r="D34" s="32" t="str">
        <f>VLOOKUP($N$1&amp;$S$1&amp;A34,抽出!$B$4:$O$574,6,FALSE)</f>
        <v>選手権</v>
      </c>
      <c r="E34" s="32"/>
      <c r="F34" s="32"/>
      <c r="G34" s="33" t="str">
        <f>VLOOKUP($N$1&amp;$S$1&amp;A34,抽出!$B$4:$O$574,7,FALSE)</f>
        <v>北見</v>
      </c>
      <c r="H34" s="33"/>
      <c r="I34" s="27">
        <f>VLOOKUP($N$1&amp;$S$1&amp;A34,抽出!$B$4:$O$574,8,FALSE)</f>
        <v>43232</v>
      </c>
      <c r="J34" s="28"/>
      <c r="K34" s="33" t="str">
        <f>VLOOKUP($N$1&amp;$S$1&amp;A34,抽出!$B$4:$O$574,9,FALSE)</f>
        <v>山本銀士郎</v>
      </c>
      <c r="L34" s="33"/>
      <c r="M34" s="33"/>
      <c r="N34" s="33"/>
      <c r="O34" s="34">
        <f>VLOOKUP($N$1&amp;$S$1&amp;A34,抽出!$B$4:$O$574,10,FALSE)</f>
        <v>335</v>
      </c>
      <c r="P34" s="34"/>
      <c r="Q34" s="34"/>
      <c r="R34" s="20" t="str">
        <f>VLOOKUP($N$1&amp;$S$1&amp;A34,抽出!$B$4:$O$574,11,FALSE)</f>
        <v>決</v>
      </c>
      <c r="S34" s="32" t="str">
        <f>VLOOKUP($N$1&amp;$S$1&amp;A34,抽出!$B$4:$O$574,12,FALSE)</f>
        <v>網走第一中</v>
      </c>
      <c r="T34" s="32"/>
      <c r="U34" s="32"/>
      <c r="V34" s="21">
        <f>VLOOKUP($N$1&amp;$S$1&amp;A34,抽出!$B$4:$O$574,13,FALSE)</f>
        <v>1</v>
      </c>
      <c r="W34" s="22" t="str">
        <f>VLOOKUP($N$1&amp;$S$1&amp;A34,抽出!$B$4:$O$574,14,FALSE)</f>
        <v>+1.2*</v>
      </c>
      <c r="X34" s="23"/>
      <c r="AC34" s="24"/>
    </row>
    <row r="35" spans="1:29" ht="15.75" customHeight="1" x14ac:dyDescent="0.15">
      <c r="A35" s="19">
        <v>32</v>
      </c>
      <c r="B35" s="19">
        <f>IF(COUNTIF($K$4:N35,K35)=1,1,0)</f>
        <v>1</v>
      </c>
      <c r="C35" s="19">
        <f>IF(B35=0,"",SUM($B$4:B35))</f>
        <v>32</v>
      </c>
      <c r="D35" s="32" t="str">
        <f>VLOOKUP($N$1&amp;$S$1&amp;A35,抽出!$B$4:$O$574,6,FALSE)</f>
        <v>記録会第1戦</v>
      </c>
      <c r="E35" s="32"/>
      <c r="F35" s="32"/>
      <c r="G35" s="33" t="str">
        <f>VLOOKUP($N$1&amp;$S$1&amp;A35,抽出!$B$4:$O$574,7,FALSE)</f>
        <v>北見</v>
      </c>
      <c r="H35" s="33"/>
      <c r="I35" s="27">
        <f>VLOOKUP($N$1&amp;$S$1&amp;A35,抽出!$B$4:$O$574,8,FALSE)</f>
        <v>43219</v>
      </c>
      <c r="J35" s="28"/>
      <c r="K35" s="33" t="str">
        <f>VLOOKUP($N$1&amp;$S$1&amp;A35,抽出!$B$4:$O$574,9,FALSE)</f>
        <v>河部純平</v>
      </c>
      <c r="L35" s="33"/>
      <c r="M35" s="33"/>
      <c r="N35" s="33"/>
      <c r="O35" s="34">
        <f>VLOOKUP($N$1&amp;$S$1&amp;A35,抽出!$B$4:$O$574,10,FALSE)</f>
        <v>330</v>
      </c>
      <c r="P35" s="34"/>
      <c r="Q35" s="34"/>
      <c r="R35" s="20" t="str">
        <f>VLOOKUP($N$1&amp;$S$1&amp;A35,抽出!$B$4:$O$574,11,FALSE)</f>
        <v>決</v>
      </c>
      <c r="S35" s="32" t="str">
        <f>VLOOKUP($N$1&amp;$S$1&amp;A35,抽出!$B$4:$O$574,12,FALSE)</f>
        <v>斜里中</v>
      </c>
      <c r="T35" s="32"/>
      <c r="U35" s="32"/>
      <c r="V35" s="21">
        <f>VLOOKUP($N$1&amp;$S$1&amp;A35,抽出!$B$4:$O$574,13,FALSE)</f>
        <v>2</v>
      </c>
      <c r="W35" s="22">
        <f>VLOOKUP($N$1&amp;$S$1&amp;A35,抽出!$B$4:$O$574,14,FALSE)</f>
        <v>0.4</v>
      </c>
      <c r="X35" s="23"/>
      <c r="AC35" s="24"/>
    </row>
    <row r="36" spans="1:29" ht="15.75" customHeight="1" x14ac:dyDescent="0.15">
      <c r="A36" s="19">
        <v>33</v>
      </c>
      <c r="B36" s="19">
        <f>IF(COUNTIF($K$4:N36,K36)=1,1,0)</f>
        <v>1</v>
      </c>
      <c r="C36" s="19">
        <f>IF(B36=0,"",SUM($B$4:B36))</f>
        <v>33</v>
      </c>
      <c r="D36" s="32" t="e">
        <f>VLOOKUP($N$1&amp;$S$1&amp;A36,抽出!$B$4:$O$574,6,FALSE)</f>
        <v>#N/A</v>
      </c>
      <c r="E36" s="32"/>
      <c r="F36" s="32"/>
      <c r="G36" s="33" t="e">
        <f>VLOOKUP($N$1&amp;$S$1&amp;A36,抽出!$B$4:$O$574,7,FALSE)</f>
        <v>#N/A</v>
      </c>
      <c r="H36" s="33"/>
      <c r="I36" s="27" t="e">
        <f>VLOOKUP($N$1&amp;$S$1&amp;A36,抽出!$B$4:$O$574,8,FALSE)</f>
        <v>#N/A</v>
      </c>
      <c r="J36" s="28"/>
      <c r="K36" s="33" t="e">
        <f>VLOOKUP($N$1&amp;$S$1&amp;A36,抽出!$B$4:$O$574,9,FALSE)</f>
        <v>#N/A</v>
      </c>
      <c r="L36" s="33"/>
      <c r="M36" s="33"/>
      <c r="N36" s="33"/>
      <c r="O36" s="34" t="e">
        <f>VLOOKUP($N$1&amp;$S$1&amp;A36,抽出!$B$4:$O$574,10,FALSE)</f>
        <v>#N/A</v>
      </c>
      <c r="P36" s="34"/>
      <c r="Q36" s="34"/>
      <c r="R36" s="20" t="e">
        <f>VLOOKUP($N$1&amp;$S$1&amp;A36,抽出!$B$4:$O$574,11,FALSE)</f>
        <v>#N/A</v>
      </c>
      <c r="S36" s="32" t="e">
        <f>VLOOKUP($N$1&amp;$S$1&amp;A36,抽出!$B$4:$O$574,12,FALSE)</f>
        <v>#N/A</v>
      </c>
      <c r="T36" s="32"/>
      <c r="U36" s="32"/>
      <c r="V36" s="21" t="e">
        <f>VLOOKUP($N$1&amp;$S$1&amp;A36,抽出!$B$4:$O$574,13,FALSE)</f>
        <v>#N/A</v>
      </c>
      <c r="W36" s="22" t="e">
        <f>VLOOKUP($N$1&amp;$S$1&amp;A36,抽出!$B$4:$O$574,14,FALSE)</f>
        <v>#N/A</v>
      </c>
      <c r="X36" s="23"/>
      <c r="AC36" s="24"/>
    </row>
    <row r="37" spans="1:29" ht="15.75" customHeight="1" x14ac:dyDescent="0.15">
      <c r="A37" s="19">
        <v>34</v>
      </c>
      <c r="B37" s="19">
        <f>IF(COUNTIF($K$4:N37,K37)=1,1,0)</f>
        <v>0</v>
      </c>
      <c r="C37" s="19" t="str">
        <f>IF(B37=0,"",SUM($B$4:B37))</f>
        <v/>
      </c>
      <c r="D37" s="32" t="e">
        <f>VLOOKUP($N$1&amp;$S$1&amp;A37,抽出!$B$4:$O$574,6,FALSE)</f>
        <v>#N/A</v>
      </c>
      <c r="E37" s="32"/>
      <c r="F37" s="32"/>
      <c r="G37" s="33" t="e">
        <f>VLOOKUP($N$1&amp;$S$1&amp;A37,抽出!$B$4:$O$574,7,FALSE)</f>
        <v>#N/A</v>
      </c>
      <c r="H37" s="33"/>
      <c r="I37" s="27" t="e">
        <f>VLOOKUP($N$1&amp;$S$1&amp;A37,抽出!$B$4:$O$574,8,FALSE)</f>
        <v>#N/A</v>
      </c>
      <c r="J37" s="28"/>
      <c r="K37" s="33" t="e">
        <f>VLOOKUP($N$1&amp;$S$1&amp;A37,抽出!$B$4:$O$574,9,FALSE)</f>
        <v>#N/A</v>
      </c>
      <c r="L37" s="33"/>
      <c r="M37" s="33"/>
      <c r="N37" s="33"/>
      <c r="O37" s="34" t="e">
        <f>VLOOKUP($N$1&amp;$S$1&amp;A37,抽出!$B$4:$O$574,10,FALSE)</f>
        <v>#N/A</v>
      </c>
      <c r="P37" s="34"/>
      <c r="Q37" s="34"/>
      <c r="R37" s="20" t="e">
        <f>VLOOKUP($N$1&amp;$S$1&amp;A37,抽出!$B$4:$O$574,11,FALSE)</f>
        <v>#N/A</v>
      </c>
      <c r="S37" s="32" t="e">
        <f>VLOOKUP($N$1&amp;$S$1&amp;A37,抽出!$B$4:$O$574,12,FALSE)</f>
        <v>#N/A</v>
      </c>
      <c r="T37" s="32"/>
      <c r="U37" s="32"/>
      <c r="V37" s="21" t="e">
        <f>VLOOKUP($N$1&amp;$S$1&amp;A37,抽出!$B$4:$O$574,13,FALSE)</f>
        <v>#N/A</v>
      </c>
      <c r="W37" s="22" t="e">
        <f>VLOOKUP($N$1&amp;$S$1&amp;A37,抽出!$B$4:$O$574,14,FALSE)</f>
        <v>#N/A</v>
      </c>
      <c r="X37" s="23"/>
      <c r="AC37" s="24"/>
    </row>
    <row r="38" spans="1:29" ht="15.75" customHeight="1" x14ac:dyDescent="0.15">
      <c r="A38" s="19">
        <v>35</v>
      </c>
      <c r="B38" s="19">
        <f>IF(COUNTIF($K$4:N38,K38)=1,1,0)</f>
        <v>0</v>
      </c>
      <c r="C38" s="19" t="str">
        <f>IF(B38=0,"",SUM($B$4:B38))</f>
        <v/>
      </c>
      <c r="D38" s="32" t="e">
        <f>VLOOKUP($N$1&amp;$S$1&amp;A38,抽出!$B$4:$O$574,6,FALSE)</f>
        <v>#N/A</v>
      </c>
      <c r="E38" s="32"/>
      <c r="F38" s="32"/>
      <c r="G38" s="33" t="e">
        <f>VLOOKUP($N$1&amp;$S$1&amp;A38,抽出!$B$4:$O$574,7,FALSE)</f>
        <v>#N/A</v>
      </c>
      <c r="H38" s="33"/>
      <c r="I38" s="27" t="e">
        <f>VLOOKUP($N$1&amp;$S$1&amp;A38,抽出!$B$4:$O$574,8,FALSE)</f>
        <v>#N/A</v>
      </c>
      <c r="J38" s="28"/>
      <c r="K38" s="33" t="e">
        <f>VLOOKUP($N$1&amp;$S$1&amp;A38,抽出!$B$4:$O$574,9,FALSE)</f>
        <v>#N/A</v>
      </c>
      <c r="L38" s="33"/>
      <c r="M38" s="33"/>
      <c r="N38" s="33"/>
      <c r="O38" s="34" t="e">
        <f>VLOOKUP($N$1&amp;$S$1&amp;A38,抽出!$B$4:$O$574,10,FALSE)</f>
        <v>#N/A</v>
      </c>
      <c r="P38" s="34"/>
      <c r="Q38" s="34"/>
      <c r="R38" s="20" t="e">
        <f>VLOOKUP($N$1&amp;$S$1&amp;A38,抽出!$B$4:$O$574,11,FALSE)</f>
        <v>#N/A</v>
      </c>
      <c r="S38" s="32" t="e">
        <f>VLOOKUP($N$1&amp;$S$1&amp;A38,抽出!$B$4:$O$574,12,FALSE)</f>
        <v>#N/A</v>
      </c>
      <c r="T38" s="32"/>
      <c r="U38" s="32"/>
      <c r="V38" s="21" t="e">
        <f>VLOOKUP($N$1&amp;$S$1&amp;A38,抽出!$B$4:$O$574,13,FALSE)</f>
        <v>#N/A</v>
      </c>
      <c r="W38" s="22" t="e">
        <f>VLOOKUP($N$1&amp;$S$1&amp;A38,抽出!$B$4:$O$574,14,FALSE)</f>
        <v>#N/A</v>
      </c>
      <c r="X38" s="23"/>
      <c r="AC38" s="24"/>
    </row>
    <row r="39" spans="1:29" ht="15.75" customHeight="1" x14ac:dyDescent="0.15">
      <c r="A39" s="19">
        <v>36</v>
      </c>
      <c r="B39" s="19">
        <f>IF(COUNTIF($K$4:N39,K39)=1,1,0)</f>
        <v>0</v>
      </c>
      <c r="C39" s="19" t="str">
        <f>IF(B39=0,"",SUM($B$4:B39))</f>
        <v/>
      </c>
      <c r="D39" s="32" t="e">
        <f>VLOOKUP($N$1&amp;$S$1&amp;A39,抽出!$B$4:$O$574,6,FALSE)</f>
        <v>#N/A</v>
      </c>
      <c r="E39" s="32"/>
      <c r="F39" s="32"/>
      <c r="G39" s="33" t="e">
        <f>VLOOKUP($N$1&amp;$S$1&amp;A39,抽出!$B$4:$O$574,7,FALSE)</f>
        <v>#N/A</v>
      </c>
      <c r="H39" s="33"/>
      <c r="I39" s="27" t="e">
        <f>VLOOKUP($N$1&amp;$S$1&amp;A39,抽出!$B$4:$O$574,8,FALSE)</f>
        <v>#N/A</v>
      </c>
      <c r="J39" s="28"/>
      <c r="K39" s="33" t="e">
        <f>VLOOKUP($N$1&amp;$S$1&amp;A39,抽出!$B$4:$O$574,9,FALSE)</f>
        <v>#N/A</v>
      </c>
      <c r="L39" s="33"/>
      <c r="M39" s="33"/>
      <c r="N39" s="33"/>
      <c r="O39" s="34" t="e">
        <f>VLOOKUP($N$1&amp;$S$1&amp;A39,抽出!$B$4:$O$574,10,FALSE)</f>
        <v>#N/A</v>
      </c>
      <c r="P39" s="34"/>
      <c r="Q39" s="34"/>
      <c r="R39" s="20" t="e">
        <f>VLOOKUP($N$1&amp;$S$1&amp;A39,抽出!$B$4:$O$574,11,FALSE)</f>
        <v>#N/A</v>
      </c>
      <c r="S39" s="32" t="e">
        <f>VLOOKUP($N$1&amp;$S$1&amp;A39,抽出!$B$4:$O$574,12,FALSE)</f>
        <v>#N/A</v>
      </c>
      <c r="T39" s="32"/>
      <c r="U39" s="32"/>
      <c r="V39" s="21" t="e">
        <f>VLOOKUP($N$1&amp;$S$1&amp;A39,抽出!$B$4:$O$574,13,FALSE)</f>
        <v>#N/A</v>
      </c>
      <c r="W39" s="22" t="e">
        <f>VLOOKUP($N$1&amp;$S$1&amp;A39,抽出!$B$4:$O$574,14,FALSE)</f>
        <v>#N/A</v>
      </c>
      <c r="X39" s="23"/>
      <c r="AC39" s="24"/>
    </row>
    <row r="40" spans="1:29" ht="15.75" customHeight="1" x14ac:dyDescent="0.15">
      <c r="A40" s="19">
        <v>37</v>
      </c>
      <c r="B40" s="19">
        <f>IF(COUNTIF($K$4:N40,K40)=1,1,0)</f>
        <v>0</v>
      </c>
      <c r="C40" s="19" t="str">
        <f>IF(B40=0,"",SUM($B$4:B40))</f>
        <v/>
      </c>
      <c r="D40" s="32" t="e">
        <f>VLOOKUP($N$1&amp;$S$1&amp;A40,抽出!$B$4:$O$574,6,FALSE)</f>
        <v>#N/A</v>
      </c>
      <c r="E40" s="32"/>
      <c r="F40" s="32"/>
      <c r="G40" s="33" t="e">
        <f>VLOOKUP($N$1&amp;$S$1&amp;A40,抽出!$B$4:$O$574,7,FALSE)</f>
        <v>#N/A</v>
      </c>
      <c r="H40" s="33"/>
      <c r="I40" s="27" t="e">
        <f>VLOOKUP($N$1&amp;$S$1&amp;A40,抽出!$B$4:$O$574,8,FALSE)</f>
        <v>#N/A</v>
      </c>
      <c r="J40" s="28"/>
      <c r="K40" s="33" t="e">
        <f>VLOOKUP($N$1&amp;$S$1&amp;A40,抽出!$B$4:$O$574,9,FALSE)</f>
        <v>#N/A</v>
      </c>
      <c r="L40" s="33"/>
      <c r="M40" s="33"/>
      <c r="N40" s="33"/>
      <c r="O40" s="34" t="e">
        <f>VLOOKUP($N$1&amp;$S$1&amp;A40,抽出!$B$4:$O$574,10,FALSE)</f>
        <v>#N/A</v>
      </c>
      <c r="P40" s="34"/>
      <c r="Q40" s="34"/>
      <c r="R40" s="20" t="e">
        <f>VLOOKUP($N$1&amp;$S$1&amp;A40,抽出!$B$4:$O$574,11,FALSE)</f>
        <v>#N/A</v>
      </c>
      <c r="S40" s="32" t="e">
        <f>VLOOKUP($N$1&amp;$S$1&amp;A40,抽出!$B$4:$O$574,12,FALSE)</f>
        <v>#N/A</v>
      </c>
      <c r="T40" s="32"/>
      <c r="U40" s="32"/>
      <c r="V40" s="21" t="e">
        <f>VLOOKUP($N$1&amp;$S$1&amp;A40,抽出!$B$4:$O$574,13,FALSE)</f>
        <v>#N/A</v>
      </c>
      <c r="W40" s="22" t="e">
        <f>VLOOKUP($N$1&amp;$S$1&amp;A40,抽出!$B$4:$O$574,14,FALSE)</f>
        <v>#N/A</v>
      </c>
      <c r="X40" s="23"/>
      <c r="AC40" s="24"/>
    </row>
    <row r="41" spans="1:29" ht="15.75" customHeight="1" x14ac:dyDescent="0.15">
      <c r="A41" s="19">
        <v>38</v>
      </c>
      <c r="B41" s="19">
        <f>IF(COUNTIF($K$4:N41,K41)=1,1,0)</f>
        <v>0</v>
      </c>
      <c r="C41" s="19" t="str">
        <f>IF(B41=0,"",SUM($B$4:B41))</f>
        <v/>
      </c>
      <c r="D41" s="32" t="e">
        <f>VLOOKUP($N$1&amp;$S$1&amp;A41,抽出!$B$4:$O$574,6,FALSE)</f>
        <v>#N/A</v>
      </c>
      <c r="E41" s="32"/>
      <c r="F41" s="32"/>
      <c r="G41" s="33" t="e">
        <f>VLOOKUP($N$1&amp;$S$1&amp;A41,抽出!$B$4:$O$574,7,FALSE)</f>
        <v>#N/A</v>
      </c>
      <c r="H41" s="33"/>
      <c r="I41" s="27" t="e">
        <f>VLOOKUP($N$1&amp;$S$1&amp;A41,抽出!$B$4:$O$574,8,FALSE)</f>
        <v>#N/A</v>
      </c>
      <c r="J41" s="28"/>
      <c r="K41" s="33" t="e">
        <f>VLOOKUP($N$1&amp;$S$1&amp;A41,抽出!$B$4:$O$574,9,FALSE)</f>
        <v>#N/A</v>
      </c>
      <c r="L41" s="33"/>
      <c r="M41" s="33"/>
      <c r="N41" s="33"/>
      <c r="O41" s="34" t="e">
        <f>VLOOKUP($N$1&amp;$S$1&amp;A41,抽出!$B$4:$O$574,10,FALSE)</f>
        <v>#N/A</v>
      </c>
      <c r="P41" s="34"/>
      <c r="Q41" s="34"/>
      <c r="R41" s="20" t="e">
        <f>VLOOKUP($N$1&amp;$S$1&amp;A41,抽出!$B$4:$O$574,11,FALSE)</f>
        <v>#N/A</v>
      </c>
      <c r="S41" s="32" t="e">
        <f>VLOOKUP($N$1&amp;$S$1&amp;A41,抽出!$B$4:$O$574,12,FALSE)</f>
        <v>#N/A</v>
      </c>
      <c r="T41" s="32"/>
      <c r="U41" s="32"/>
      <c r="V41" s="21" t="e">
        <f>VLOOKUP($N$1&amp;$S$1&amp;A41,抽出!$B$4:$O$574,13,FALSE)</f>
        <v>#N/A</v>
      </c>
      <c r="W41" s="22" t="e">
        <f>VLOOKUP($N$1&amp;$S$1&amp;A41,抽出!$B$4:$O$574,14,FALSE)</f>
        <v>#N/A</v>
      </c>
      <c r="X41" s="23"/>
      <c r="AC41" s="24"/>
    </row>
    <row r="42" spans="1:29" ht="15.75" customHeight="1" x14ac:dyDescent="0.15">
      <c r="A42" s="19">
        <v>39</v>
      </c>
      <c r="B42" s="19">
        <f>IF(COUNTIF($K$4:N42,K42)=1,1,0)</f>
        <v>0</v>
      </c>
      <c r="C42" s="19" t="str">
        <f>IF(B42=0,"",SUM($B$4:B42))</f>
        <v/>
      </c>
      <c r="D42" s="32" t="e">
        <f>VLOOKUP($N$1&amp;$S$1&amp;A42,抽出!$B$4:$O$574,6,FALSE)</f>
        <v>#N/A</v>
      </c>
      <c r="E42" s="32"/>
      <c r="F42" s="32"/>
      <c r="G42" s="33" t="e">
        <f>VLOOKUP($N$1&amp;$S$1&amp;A42,抽出!$B$4:$O$574,7,FALSE)</f>
        <v>#N/A</v>
      </c>
      <c r="H42" s="33"/>
      <c r="I42" s="27" t="e">
        <f>VLOOKUP($N$1&amp;$S$1&amp;A42,抽出!$B$4:$O$574,8,FALSE)</f>
        <v>#N/A</v>
      </c>
      <c r="J42" s="28"/>
      <c r="K42" s="33" t="e">
        <f>VLOOKUP($N$1&amp;$S$1&amp;A42,抽出!$B$4:$O$574,9,FALSE)</f>
        <v>#N/A</v>
      </c>
      <c r="L42" s="33"/>
      <c r="M42" s="33"/>
      <c r="N42" s="33"/>
      <c r="O42" s="34" t="e">
        <f>VLOOKUP($N$1&amp;$S$1&amp;A42,抽出!$B$4:$O$574,10,FALSE)</f>
        <v>#N/A</v>
      </c>
      <c r="P42" s="34"/>
      <c r="Q42" s="34"/>
      <c r="R42" s="20" t="e">
        <f>VLOOKUP($N$1&amp;$S$1&amp;A42,抽出!$B$4:$O$574,11,FALSE)</f>
        <v>#N/A</v>
      </c>
      <c r="S42" s="32" t="e">
        <f>VLOOKUP($N$1&amp;$S$1&amp;A42,抽出!$B$4:$O$574,12,FALSE)</f>
        <v>#N/A</v>
      </c>
      <c r="T42" s="32"/>
      <c r="U42" s="32"/>
      <c r="V42" s="21" t="e">
        <f>VLOOKUP($N$1&amp;$S$1&amp;A42,抽出!$B$4:$O$574,13,FALSE)</f>
        <v>#N/A</v>
      </c>
      <c r="W42" s="22" t="e">
        <f>VLOOKUP($N$1&amp;$S$1&amp;A42,抽出!$B$4:$O$574,14,FALSE)</f>
        <v>#N/A</v>
      </c>
      <c r="X42" s="23"/>
      <c r="AC42" s="24"/>
    </row>
    <row r="43" spans="1:29" ht="15.75" customHeight="1" x14ac:dyDescent="0.15">
      <c r="A43" s="19">
        <v>40</v>
      </c>
      <c r="B43" s="19">
        <f>IF(COUNTIF($K$4:N43,K43)=1,1,0)</f>
        <v>0</v>
      </c>
      <c r="C43" s="19" t="str">
        <f>IF(B43=0,"",SUM($B$4:B43))</f>
        <v/>
      </c>
      <c r="D43" s="32" t="e">
        <f>VLOOKUP($N$1&amp;$S$1&amp;A43,抽出!$B$4:$O$574,6,FALSE)</f>
        <v>#N/A</v>
      </c>
      <c r="E43" s="32"/>
      <c r="F43" s="32"/>
      <c r="G43" s="33" t="e">
        <f>VLOOKUP($N$1&amp;$S$1&amp;A43,抽出!$B$4:$O$574,7,FALSE)</f>
        <v>#N/A</v>
      </c>
      <c r="H43" s="33"/>
      <c r="I43" s="27" t="e">
        <f>VLOOKUP($N$1&amp;$S$1&amp;A43,抽出!$B$4:$O$574,8,FALSE)</f>
        <v>#N/A</v>
      </c>
      <c r="J43" s="28"/>
      <c r="K43" s="33" t="e">
        <f>VLOOKUP($N$1&amp;$S$1&amp;A43,抽出!$B$4:$O$574,9,FALSE)</f>
        <v>#N/A</v>
      </c>
      <c r="L43" s="33"/>
      <c r="M43" s="33"/>
      <c r="N43" s="33"/>
      <c r="O43" s="34" t="e">
        <f>VLOOKUP($N$1&amp;$S$1&amp;A43,抽出!$B$4:$O$574,10,FALSE)</f>
        <v>#N/A</v>
      </c>
      <c r="P43" s="34"/>
      <c r="Q43" s="34"/>
      <c r="R43" s="20" t="e">
        <f>VLOOKUP($N$1&amp;$S$1&amp;A43,抽出!$B$4:$O$574,11,FALSE)</f>
        <v>#N/A</v>
      </c>
      <c r="S43" s="32" t="e">
        <f>VLOOKUP($N$1&amp;$S$1&amp;A43,抽出!$B$4:$O$574,12,FALSE)</f>
        <v>#N/A</v>
      </c>
      <c r="T43" s="32"/>
      <c r="U43" s="32"/>
      <c r="V43" s="21" t="e">
        <f>VLOOKUP($N$1&amp;$S$1&amp;A43,抽出!$B$4:$O$574,13,FALSE)</f>
        <v>#N/A</v>
      </c>
      <c r="W43" s="22" t="e">
        <f>VLOOKUP($N$1&amp;$S$1&amp;A43,抽出!$B$4:$O$574,14,FALSE)</f>
        <v>#N/A</v>
      </c>
      <c r="X43" s="23"/>
      <c r="AC43" s="24"/>
    </row>
    <row r="44" spans="1:29" ht="15.75" customHeight="1" x14ac:dyDescent="0.15">
      <c r="A44" s="19">
        <v>41</v>
      </c>
      <c r="B44" s="19">
        <f>IF(COUNTIF($K$4:N44,K44)=1,1,0)</f>
        <v>0</v>
      </c>
      <c r="C44" s="19" t="str">
        <f>IF(B44=0,"",SUM($B$4:B44))</f>
        <v/>
      </c>
      <c r="D44" s="32" t="e">
        <f>VLOOKUP($N$1&amp;$S$1&amp;A44,抽出!$B$4:$O$574,6,FALSE)</f>
        <v>#N/A</v>
      </c>
      <c r="E44" s="32"/>
      <c r="F44" s="32"/>
      <c r="G44" s="33" t="e">
        <f>VLOOKUP($N$1&amp;$S$1&amp;A44,抽出!$B$4:$O$574,7,FALSE)</f>
        <v>#N/A</v>
      </c>
      <c r="H44" s="33"/>
      <c r="I44" s="27" t="e">
        <f>VLOOKUP($N$1&amp;$S$1&amp;A44,抽出!$B$4:$O$574,8,FALSE)</f>
        <v>#N/A</v>
      </c>
      <c r="J44" s="28"/>
      <c r="K44" s="33" t="e">
        <f>VLOOKUP($N$1&amp;$S$1&amp;A44,抽出!$B$4:$O$574,9,FALSE)</f>
        <v>#N/A</v>
      </c>
      <c r="L44" s="33"/>
      <c r="M44" s="33"/>
      <c r="N44" s="33"/>
      <c r="O44" s="34" t="e">
        <f>VLOOKUP($N$1&amp;$S$1&amp;A44,抽出!$B$4:$O$574,10,FALSE)</f>
        <v>#N/A</v>
      </c>
      <c r="P44" s="34"/>
      <c r="Q44" s="34"/>
      <c r="R44" s="20" t="e">
        <f>VLOOKUP($N$1&amp;$S$1&amp;A44,抽出!$B$4:$O$574,11,FALSE)</f>
        <v>#N/A</v>
      </c>
      <c r="S44" s="32" t="e">
        <f>VLOOKUP($N$1&amp;$S$1&amp;A44,抽出!$B$4:$O$574,12,FALSE)</f>
        <v>#N/A</v>
      </c>
      <c r="T44" s="32"/>
      <c r="U44" s="32"/>
      <c r="V44" s="21" t="e">
        <f>VLOOKUP($N$1&amp;$S$1&amp;A44,抽出!$B$4:$O$574,13,FALSE)</f>
        <v>#N/A</v>
      </c>
      <c r="W44" s="22" t="e">
        <f>VLOOKUP($N$1&amp;$S$1&amp;A44,抽出!$B$4:$O$574,14,FALSE)</f>
        <v>#N/A</v>
      </c>
      <c r="X44" s="23"/>
      <c r="AC44" s="24"/>
    </row>
    <row r="45" spans="1:29" ht="15.75" customHeight="1" x14ac:dyDescent="0.15">
      <c r="A45" s="19">
        <v>42</v>
      </c>
      <c r="B45" s="19">
        <f>IF(COUNTIF($K$4:N45,K45)=1,1,0)</f>
        <v>0</v>
      </c>
      <c r="C45" s="19" t="str">
        <f>IF(B45=0,"",SUM($B$4:B45))</f>
        <v/>
      </c>
      <c r="D45" s="32" t="e">
        <f>VLOOKUP($N$1&amp;$S$1&amp;A45,抽出!$B$4:$O$574,6,FALSE)</f>
        <v>#N/A</v>
      </c>
      <c r="E45" s="32"/>
      <c r="F45" s="32"/>
      <c r="G45" s="33" t="e">
        <f>VLOOKUP($N$1&amp;$S$1&amp;A45,抽出!$B$4:$O$574,7,FALSE)</f>
        <v>#N/A</v>
      </c>
      <c r="H45" s="33"/>
      <c r="I45" s="27" t="e">
        <f>VLOOKUP($N$1&amp;$S$1&amp;A45,抽出!$B$4:$O$574,8,FALSE)</f>
        <v>#N/A</v>
      </c>
      <c r="J45" s="28"/>
      <c r="K45" s="33" t="e">
        <f>VLOOKUP($N$1&amp;$S$1&amp;A45,抽出!$B$4:$O$574,9,FALSE)</f>
        <v>#N/A</v>
      </c>
      <c r="L45" s="33"/>
      <c r="M45" s="33"/>
      <c r="N45" s="33"/>
      <c r="O45" s="34" t="e">
        <f>VLOOKUP($N$1&amp;$S$1&amp;A45,抽出!$B$4:$O$574,10,FALSE)</f>
        <v>#N/A</v>
      </c>
      <c r="P45" s="34"/>
      <c r="Q45" s="34"/>
      <c r="R45" s="20" t="e">
        <f>VLOOKUP($N$1&amp;$S$1&amp;A45,抽出!$B$4:$O$574,11,FALSE)</f>
        <v>#N/A</v>
      </c>
      <c r="S45" s="32" t="e">
        <f>VLOOKUP($N$1&amp;$S$1&amp;A45,抽出!$B$4:$O$574,12,FALSE)</f>
        <v>#N/A</v>
      </c>
      <c r="T45" s="32"/>
      <c r="U45" s="32"/>
      <c r="V45" s="21" t="e">
        <f>VLOOKUP($N$1&amp;$S$1&amp;A45,抽出!$B$4:$O$574,13,FALSE)</f>
        <v>#N/A</v>
      </c>
      <c r="W45" s="22" t="e">
        <f>VLOOKUP($N$1&amp;$S$1&amp;A45,抽出!$B$4:$O$574,14,FALSE)</f>
        <v>#N/A</v>
      </c>
      <c r="X45" s="23"/>
      <c r="AC45" s="24"/>
    </row>
    <row r="46" spans="1:29" ht="15.75" customHeight="1" x14ac:dyDescent="0.15">
      <c r="A46" s="19">
        <v>43</v>
      </c>
      <c r="B46" s="19">
        <f>IF(COUNTIF($K$4:N46,K46)=1,1,0)</f>
        <v>0</v>
      </c>
      <c r="C46" s="19" t="str">
        <f>IF(B46=0,"",SUM($B$4:B46))</f>
        <v/>
      </c>
      <c r="D46" s="32" t="e">
        <f>VLOOKUP($N$1&amp;$S$1&amp;A46,抽出!$B$4:$O$574,6,FALSE)</f>
        <v>#N/A</v>
      </c>
      <c r="E46" s="32"/>
      <c r="F46" s="32"/>
      <c r="G46" s="33" t="e">
        <f>VLOOKUP($N$1&amp;$S$1&amp;A46,抽出!$B$4:$O$574,7,FALSE)</f>
        <v>#N/A</v>
      </c>
      <c r="H46" s="33"/>
      <c r="I46" s="27" t="e">
        <f>VLOOKUP($N$1&amp;$S$1&amp;A46,抽出!$B$4:$O$574,8,FALSE)</f>
        <v>#N/A</v>
      </c>
      <c r="J46" s="28"/>
      <c r="K46" s="33" t="e">
        <f>VLOOKUP($N$1&amp;$S$1&amp;A46,抽出!$B$4:$O$574,9,FALSE)</f>
        <v>#N/A</v>
      </c>
      <c r="L46" s="33"/>
      <c r="M46" s="33"/>
      <c r="N46" s="33"/>
      <c r="O46" s="34" t="e">
        <f>VLOOKUP($N$1&amp;$S$1&amp;A46,抽出!$B$4:$O$574,10,FALSE)</f>
        <v>#N/A</v>
      </c>
      <c r="P46" s="34"/>
      <c r="Q46" s="34"/>
      <c r="R46" s="20" t="e">
        <f>VLOOKUP($N$1&amp;$S$1&amp;A46,抽出!$B$4:$O$574,11,FALSE)</f>
        <v>#N/A</v>
      </c>
      <c r="S46" s="32" t="e">
        <f>VLOOKUP($N$1&amp;$S$1&amp;A46,抽出!$B$4:$O$574,12,FALSE)</f>
        <v>#N/A</v>
      </c>
      <c r="T46" s="32"/>
      <c r="U46" s="32"/>
      <c r="V46" s="21" t="e">
        <f>VLOOKUP($N$1&amp;$S$1&amp;A46,抽出!$B$4:$O$574,13,FALSE)</f>
        <v>#N/A</v>
      </c>
      <c r="W46" s="22" t="e">
        <f>VLOOKUP($N$1&amp;$S$1&amp;A46,抽出!$B$4:$O$574,14,FALSE)</f>
        <v>#N/A</v>
      </c>
      <c r="X46" s="23"/>
      <c r="AC46" s="24"/>
    </row>
    <row r="47" spans="1:29" ht="15.75" customHeight="1" x14ac:dyDescent="0.15">
      <c r="A47" s="19">
        <v>44</v>
      </c>
      <c r="B47" s="19">
        <f>IF(COUNTIF($K$4:N47,K47)=1,1,0)</f>
        <v>0</v>
      </c>
      <c r="C47" s="19" t="str">
        <f>IF(B47=0,"",SUM($B$4:B47))</f>
        <v/>
      </c>
      <c r="D47" s="32" t="e">
        <f>VLOOKUP($N$1&amp;$S$1&amp;A47,抽出!$B$4:$O$574,6,FALSE)</f>
        <v>#N/A</v>
      </c>
      <c r="E47" s="32"/>
      <c r="F47" s="32"/>
      <c r="G47" s="33" t="e">
        <f>VLOOKUP($N$1&amp;$S$1&amp;A47,抽出!$B$4:$O$574,7,FALSE)</f>
        <v>#N/A</v>
      </c>
      <c r="H47" s="33"/>
      <c r="I47" s="27" t="e">
        <f>VLOOKUP($N$1&amp;$S$1&amp;A47,抽出!$B$4:$O$574,8,FALSE)</f>
        <v>#N/A</v>
      </c>
      <c r="J47" s="28"/>
      <c r="K47" s="33" t="e">
        <f>VLOOKUP($N$1&amp;$S$1&amp;A47,抽出!$B$4:$O$574,9,FALSE)</f>
        <v>#N/A</v>
      </c>
      <c r="L47" s="33"/>
      <c r="M47" s="33"/>
      <c r="N47" s="33"/>
      <c r="O47" s="34" t="e">
        <f>VLOOKUP($N$1&amp;$S$1&amp;A47,抽出!$B$4:$O$574,10,FALSE)</f>
        <v>#N/A</v>
      </c>
      <c r="P47" s="34"/>
      <c r="Q47" s="34"/>
      <c r="R47" s="20" t="e">
        <f>VLOOKUP($N$1&amp;$S$1&amp;A47,抽出!$B$4:$O$574,11,FALSE)</f>
        <v>#N/A</v>
      </c>
      <c r="S47" s="32" t="e">
        <f>VLOOKUP($N$1&amp;$S$1&amp;A47,抽出!$B$4:$O$574,12,FALSE)</f>
        <v>#N/A</v>
      </c>
      <c r="T47" s="32"/>
      <c r="U47" s="32"/>
      <c r="V47" s="21" t="e">
        <f>VLOOKUP($N$1&amp;$S$1&amp;A47,抽出!$B$4:$O$574,13,FALSE)</f>
        <v>#N/A</v>
      </c>
      <c r="W47" s="22" t="e">
        <f>VLOOKUP($N$1&amp;$S$1&amp;A47,抽出!$B$4:$O$574,14,FALSE)</f>
        <v>#N/A</v>
      </c>
      <c r="X47" s="23"/>
      <c r="AC47" s="24"/>
    </row>
    <row r="48" spans="1:29" ht="15.75" customHeight="1" x14ac:dyDescent="0.15">
      <c r="A48" s="19">
        <v>45</v>
      </c>
      <c r="B48" s="19">
        <f>IF(COUNTIF($K$4:N48,K48)=1,1,0)</f>
        <v>0</v>
      </c>
      <c r="C48" s="19" t="str">
        <f>IF(B48=0,"",SUM($B$4:B48))</f>
        <v/>
      </c>
      <c r="D48" s="32" t="e">
        <f>VLOOKUP($N$1&amp;$S$1&amp;A48,抽出!$B$4:$O$574,6,FALSE)</f>
        <v>#N/A</v>
      </c>
      <c r="E48" s="32"/>
      <c r="F48" s="32"/>
      <c r="G48" s="33" t="e">
        <f>VLOOKUP($N$1&amp;$S$1&amp;A48,抽出!$B$4:$O$574,7,FALSE)</f>
        <v>#N/A</v>
      </c>
      <c r="H48" s="33"/>
      <c r="I48" s="27" t="e">
        <f>VLOOKUP($N$1&amp;$S$1&amp;A48,抽出!$B$4:$O$574,8,FALSE)</f>
        <v>#N/A</v>
      </c>
      <c r="J48" s="28"/>
      <c r="K48" s="33" t="e">
        <f>VLOOKUP($N$1&amp;$S$1&amp;A48,抽出!$B$4:$O$574,9,FALSE)</f>
        <v>#N/A</v>
      </c>
      <c r="L48" s="33"/>
      <c r="M48" s="33"/>
      <c r="N48" s="33"/>
      <c r="O48" s="34" t="e">
        <f>VLOOKUP($N$1&amp;$S$1&amp;A48,抽出!$B$4:$O$574,10,FALSE)</f>
        <v>#N/A</v>
      </c>
      <c r="P48" s="34"/>
      <c r="Q48" s="34"/>
      <c r="R48" s="20" t="e">
        <f>VLOOKUP($N$1&amp;$S$1&amp;A48,抽出!$B$4:$O$574,11,FALSE)</f>
        <v>#N/A</v>
      </c>
      <c r="S48" s="32" t="e">
        <f>VLOOKUP($N$1&amp;$S$1&amp;A48,抽出!$B$4:$O$574,12,FALSE)</f>
        <v>#N/A</v>
      </c>
      <c r="T48" s="32"/>
      <c r="U48" s="32"/>
      <c r="V48" s="21" t="e">
        <f>VLOOKUP($N$1&amp;$S$1&amp;A48,抽出!$B$4:$O$574,13,FALSE)</f>
        <v>#N/A</v>
      </c>
      <c r="W48" s="22" t="e">
        <f>VLOOKUP($N$1&amp;$S$1&amp;A48,抽出!$B$4:$O$574,14,FALSE)</f>
        <v>#N/A</v>
      </c>
      <c r="X48" s="23"/>
      <c r="AC48" s="24"/>
    </row>
    <row r="49" spans="1:29" ht="15.75" customHeight="1" x14ac:dyDescent="0.15">
      <c r="A49" s="19">
        <v>46</v>
      </c>
      <c r="B49" s="19">
        <f>IF(COUNTIF($K$4:N49,K49)=1,1,0)</f>
        <v>0</v>
      </c>
      <c r="C49" s="19" t="str">
        <f>IF(B49=0,"",SUM($B$4:B49))</f>
        <v/>
      </c>
      <c r="D49" s="32" t="e">
        <f>VLOOKUP($N$1&amp;$S$1&amp;A49,抽出!$B$4:$O$574,6,FALSE)</f>
        <v>#N/A</v>
      </c>
      <c r="E49" s="32"/>
      <c r="F49" s="32"/>
      <c r="G49" s="33" t="e">
        <f>VLOOKUP($N$1&amp;$S$1&amp;A49,抽出!$B$4:$O$574,7,FALSE)</f>
        <v>#N/A</v>
      </c>
      <c r="H49" s="33"/>
      <c r="I49" s="27" t="e">
        <f>VLOOKUP($N$1&amp;$S$1&amp;A49,抽出!$B$4:$O$574,8,FALSE)</f>
        <v>#N/A</v>
      </c>
      <c r="J49" s="28"/>
      <c r="K49" s="33" t="e">
        <f>VLOOKUP($N$1&amp;$S$1&amp;A49,抽出!$B$4:$O$574,9,FALSE)</f>
        <v>#N/A</v>
      </c>
      <c r="L49" s="33"/>
      <c r="M49" s="33"/>
      <c r="N49" s="33"/>
      <c r="O49" s="34" t="e">
        <f>VLOOKUP($N$1&amp;$S$1&amp;A49,抽出!$B$4:$O$574,10,FALSE)</f>
        <v>#N/A</v>
      </c>
      <c r="P49" s="34"/>
      <c r="Q49" s="34"/>
      <c r="R49" s="20" t="e">
        <f>VLOOKUP($N$1&amp;$S$1&amp;A49,抽出!$B$4:$O$574,11,FALSE)</f>
        <v>#N/A</v>
      </c>
      <c r="S49" s="32" t="e">
        <f>VLOOKUP($N$1&amp;$S$1&amp;A49,抽出!$B$4:$O$574,12,FALSE)</f>
        <v>#N/A</v>
      </c>
      <c r="T49" s="32"/>
      <c r="U49" s="32"/>
      <c r="V49" s="21" t="e">
        <f>VLOOKUP($N$1&amp;$S$1&amp;A49,抽出!$B$4:$O$574,13,FALSE)</f>
        <v>#N/A</v>
      </c>
      <c r="W49" s="22" t="e">
        <f>VLOOKUP($N$1&amp;$S$1&amp;A49,抽出!$B$4:$O$574,14,FALSE)</f>
        <v>#N/A</v>
      </c>
      <c r="X49" s="23"/>
      <c r="AC49" s="24"/>
    </row>
    <row r="50" spans="1:29" ht="15.75" customHeight="1" x14ac:dyDescent="0.15">
      <c r="A50" s="19">
        <v>47</v>
      </c>
      <c r="B50" s="19">
        <f>IF(COUNTIF($K$4:N50,K50)=1,1,0)</f>
        <v>0</v>
      </c>
      <c r="C50" s="19" t="str">
        <f>IF(B50=0,"",SUM($B$4:B50))</f>
        <v/>
      </c>
      <c r="D50" s="32" t="e">
        <f>VLOOKUP($N$1&amp;$S$1&amp;A50,抽出!$B$4:$O$574,6,FALSE)</f>
        <v>#N/A</v>
      </c>
      <c r="E50" s="32"/>
      <c r="F50" s="32"/>
      <c r="G50" s="33" t="e">
        <f>VLOOKUP($N$1&amp;$S$1&amp;A50,抽出!$B$4:$O$574,7,FALSE)</f>
        <v>#N/A</v>
      </c>
      <c r="H50" s="33"/>
      <c r="I50" s="27" t="e">
        <f>VLOOKUP($N$1&amp;$S$1&amp;A50,抽出!$B$4:$O$574,8,FALSE)</f>
        <v>#N/A</v>
      </c>
      <c r="J50" s="28"/>
      <c r="K50" s="33" t="e">
        <f>VLOOKUP($N$1&amp;$S$1&amp;A50,抽出!$B$4:$O$574,9,FALSE)</f>
        <v>#N/A</v>
      </c>
      <c r="L50" s="33"/>
      <c r="M50" s="33"/>
      <c r="N50" s="33"/>
      <c r="O50" s="34" t="e">
        <f>VLOOKUP($N$1&amp;$S$1&amp;A50,抽出!$B$4:$O$574,10,FALSE)</f>
        <v>#N/A</v>
      </c>
      <c r="P50" s="34"/>
      <c r="Q50" s="34"/>
      <c r="R50" s="20" t="e">
        <f>VLOOKUP($N$1&amp;$S$1&amp;A50,抽出!$B$4:$O$574,11,FALSE)</f>
        <v>#N/A</v>
      </c>
      <c r="S50" s="32" t="e">
        <f>VLOOKUP($N$1&amp;$S$1&amp;A50,抽出!$B$4:$O$574,12,FALSE)</f>
        <v>#N/A</v>
      </c>
      <c r="T50" s="32"/>
      <c r="U50" s="32"/>
      <c r="V50" s="21" t="e">
        <f>VLOOKUP($N$1&amp;$S$1&amp;A50,抽出!$B$4:$O$574,13,FALSE)</f>
        <v>#N/A</v>
      </c>
      <c r="W50" s="22" t="e">
        <f>VLOOKUP($N$1&amp;$S$1&amp;A50,抽出!$B$4:$O$574,14,FALSE)</f>
        <v>#N/A</v>
      </c>
      <c r="X50" s="23"/>
      <c r="AC50" s="24"/>
    </row>
    <row r="51" spans="1:29" ht="15.75" customHeight="1" x14ac:dyDescent="0.15">
      <c r="A51" s="19">
        <v>48</v>
      </c>
      <c r="B51" s="19">
        <f>IF(COUNTIF($K$4:N51,K51)=1,1,0)</f>
        <v>0</v>
      </c>
      <c r="C51" s="19" t="str">
        <f>IF(B51=0,"",SUM($B$4:B51))</f>
        <v/>
      </c>
      <c r="D51" s="32" t="e">
        <f>VLOOKUP($N$1&amp;$S$1&amp;A51,抽出!$B$4:$O$574,6,FALSE)</f>
        <v>#N/A</v>
      </c>
      <c r="E51" s="32"/>
      <c r="F51" s="32"/>
      <c r="G51" s="33" t="e">
        <f>VLOOKUP($N$1&amp;$S$1&amp;A51,抽出!$B$4:$O$574,7,FALSE)</f>
        <v>#N/A</v>
      </c>
      <c r="H51" s="33"/>
      <c r="I51" s="27" t="e">
        <f>VLOOKUP($N$1&amp;$S$1&amp;A51,抽出!$B$4:$O$574,8,FALSE)</f>
        <v>#N/A</v>
      </c>
      <c r="J51" s="28"/>
      <c r="K51" s="33" t="e">
        <f>VLOOKUP($N$1&amp;$S$1&amp;A51,抽出!$B$4:$O$574,9,FALSE)</f>
        <v>#N/A</v>
      </c>
      <c r="L51" s="33"/>
      <c r="M51" s="33"/>
      <c r="N51" s="33"/>
      <c r="O51" s="34" t="e">
        <f>VLOOKUP($N$1&amp;$S$1&amp;A51,抽出!$B$4:$O$574,10,FALSE)</f>
        <v>#N/A</v>
      </c>
      <c r="P51" s="34"/>
      <c r="Q51" s="34"/>
      <c r="R51" s="20" t="e">
        <f>VLOOKUP($N$1&amp;$S$1&amp;A51,抽出!$B$4:$O$574,11,FALSE)</f>
        <v>#N/A</v>
      </c>
      <c r="S51" s="32" t="e">
        <f>VLOOKUP($N$1&amp;$S$1&amp;A51,抽出!$B$4:$O$574,12,FALSE)</f>
        <v>#N/A</v>
      </c>
      <c r="T51" s="32"/>
      <c r="U51" s="32"/>
      <c r="V51" s="21" t="e">
        <f>VLOOKUP($N$1&amp;$S$1&amp;A51,抽出!$B$4:$O$574,13,FALSE)</f>
        <v>#N/A</v>
      </c>
      <c r="W51" s="22" t="e">
        <f>VLOOKUP($N$1&amp;$S$1&amp;A51,抽出!$B$4:$O$574,14,FALSE)</f>
        <v>#N/A</v>
      </c>
      <c r="X51" s="23"/>
      <c r="AC51" s="24"/>
    </row>
    <row r="52" spans="1:29" ht="15.75" customHeight="1" x14ac:dyDescent="0.15">
      <c r="A52" s="19">
        <v>49</v>
      </c>
      <c r="B52" s="19">
        <f>IF(COUNTIF($K$4:N52,K52)=1,1,0)</f>
        <v>0</v>
      </c>
      <c r="C52" s="19" t="str">
        <f>IF(B52=0,"",SUM($B$4:B52))</f>
        <v/>
      </c>
      <c r="D52" s="32" t="e">
        <f>VLOOKUP($N$1&amp;$S$1&amp;A52,抽出!$B$4:$O$574,6,FALSE)</f>
        <v>#N/A</v>
      </c>
      <c r="E52" s="32"/>
      <c r="F52" s="32"/>
      <c r="G52" s="33" t="e">
        <f>VLOOKUP($N$1&amp;$S$1&amp;A52,抽出!$B$4:$O$574,7,FALSE)</f>
        <v>#N/A</v>
      </c>
      <c r="H52" s="33"/>
      <c r="I52" s="27" t="e">
        <f>VLOOKUP($N$1&amp;$S$1&amp;A52,抽出!$B$4:$O$574,8,FALSE)</f>
        <v>#N/A</v>
      </c>
      <c r="J52" s="28"/>
      <c r="K52" s="33" t="e">
        <f>VLOOKUP($N$1&amp;$S$1&amp;A52,抽出!$B$4:$O$574,9,FALSE)</f>
        <v>#N/A</v>
      </c>
      <c r="L52" s="33"/>
      <c r="M52" s="33"/>
      <c r="N52" s="33"/>
      <c r="O52" s="34" t="e">
        <f>VLOOKUP($N$1&amp;$S$1&amp;A52,抽出!$B$4:$O$574,10,FALSE)</f>
        <v>#N/A</v>
      </c>
      <c r="P52" s="34"/>
      <c r="Q52" s="34"/>
      <c r="R52" s="20" t="e">
        <f>VLOOKUP($N$1&amp;$S$1&amp;A52,抽出!$B$4:$O$574,11,FALSE)</f>
        <v>#N/A</v>
      </c>
      <c r="S52" s="32" t="e">
        <f>VLOOKUP($N$1&amp;$S$1&amp;A52,抽出!$B$4:$O$574,12,FALSE)</f>
        <v>#N/A</v>
      </c>
      <c r="T52" s="32"/>
      <c r="U52" s="32"/>
      <c r="V52" s="21" t="e">
        <f>VLOOKUP($N$1&amp;$S$1&amp;A52,抽出!$B$4:$O$574,13,FALSE)</f>
        <v>#N/A</v>
      </c>
      <c r="W52" s="22" t="e">
        <f>VLOOKUP($N$1&amp;$S$1&amp;A52,抽出!$B$4:$O$574,14,FALSE)</f>
        <v>#N/A</v>
      </c>
      <c r="X52" s="23"/>
      <c r="AC52" s="24"/>
    </row>
    <row r="53" spans="1:29" ht="15.75" customHeight="1" x14ac:dyDescent="0.15">
      <c r="A53" s="19">
        <v>50</v>
      </c>
      <c r="B53" s="19">
        <f>IF(COUNTIF($K$4:N53,K53)=1,1,0)</f>
        <v>0</v>
      </c>
      <c r="C53" s="19" t="str">
        <f>IF(B53=0,"",SUM($B$4:B53))</f>
        <v/>
      </c>
      <c r="D53" s="32" t="e">
        <f>VLOOKUP($N$1&amp;$S$1&amp;A53,抽出!$B$4:$O$574,6,FALSE)</f>
        <v>#N/A</v>
      </c>
      <c r="E53" s="32"/>
      <c r="F53" s="32"/>
      <c r="G53" s="33" t="e">
        <f>VLOOKUP($N$1&amp;$S$1&amp;A53,抽出!$B$4:$O$574,7,FALSE)</f>
        <v>#N/A</v>
      </c>
      <c r="H53" s="33"/>
      <c r="I53" s="27" t="e">
        <f>VLOOKUP($N$1&amp;$S$1&amp;A53,抽出!$B$4:$O$574,8,FALSE)</f>
        <v>#N/A</v>
      </c>
      <c r="J53" s="28"/>
      <c r="K53" s="33" t="e">
        <f>VLOOKUP($N$1&amp;$S$1&amp;A53,抽出!$B$4:$O$574,9,FALSE)</f>
        <v>#N/A</v>
      </c>
      <c r="L53" s="33"/>
      <c r="M53" s="33"/>
      <c r="N53" s="33"/>
      <c r="O53" s="34" t="e">
        <f>VLOOKUP($N$1&amp;$S$1&amp;A53,抽出!$B$4:$O$574,10,FALSE)</f>
        <v>#N/A</v>
      </c>
      <c r="P53" s="34"/>
      <c r="Q53" s="34"/>
      <c r="R53" s="20" t="e">
        <f>VLOOKUP($N$1&amp;$S$1&amp;A53,抽出!$B$4:$O$574,11,FALSE)</f>
        <v>#N/A</v>
      </c>
      <c r="S53" s="32" t="e">
        <f>VLOOKUP($N$1&amp;$S$1&amp;A53,抽出!$B$4:$O$574,12,FALSE)</f>
        <v>#N/A</v>
      </c>
      <c r="T53" s="32"/>
      <c r="U53" s="32"/>
      <c r="V53" s="21" t="e">
        <f>VLOOKUP($N$1&amp;$S$1&amp;A53,抽出!$B$4:$O$574,13,FALSE)</f>
        <v>#N/A</v>
      </c>
      <c r="W53" s="22" t="e">
        <f>VLOOKUP($N$1&amp;$S$1&amp;A53,抽出!$B$4:$O$574,14,FALSE)</f>
        <v>#N/A</v>
      </c>
      <c r="X53" s="23"/>
      <c r="AC53" s="24"/>
    </row>
    <row r="54" spans="1:29" ht="15.75" customHeight="1" x14ac:dyDescent="0.15"/>
  </sheetData>
  <sheetProtection selectLockedCells="1" autoFilter="0"/>
  <mergeCells count="311">
    <mergeCell ref="G3:H3"/>
    <mergeCell ref="D3:F3"/>
    <mergeCell ref="K14:N14"/>
    <mergeCell ref="K15:N15"/>
    <mergeCell ref="K16:N16"/>
    <mergeCell ref="K17:N17"/>
    <mergeCell ref="K18:N18"/>
    <mergeCell ref="K9:N9"/>
    <mergeCell ref="K10:N10"/>
    <mergeCell ref="K11:N11"/>
    <mergeCell ref="K12:N12"/>
    <mergeCell ref="K13:N13"/>
    <mergeCell ref="K4:N4"/>
    <mergeCell ref="K5:N5"/>
    <mergeCell ref="K6:N6"/>
    <mergeCell ref="K7:N7"/>
    <mergeCell ref="K8:N8"/>
    <mergeCell ref="D4:F4"/>
    <mergeCell ref="G4:H4"/>
    <mergeCell ref="D15:F15"/>
    <mergeCell ref="G15:H15"/>
    <mergeCell ref="D16:F16"/>
    <mergeCell ref="G16:H16"/>
    <mergeCell ref="D17:F17"/>
    <mergeCell ref="G17:H17"/>
    <mergeCell ref="G12:H12"/>
    <mergeCell ref="D13:F13"/>
    <mergeCell ref="G13:H13"/>
    <mergeCell ref="D14:F14"/>
    <mergeCell ref="G14:H14"/>
    <mergeCell ref="I3:J3"/>
    <mergeCell ref="I4:J4"/>
    <mergeCell ref="Q1:R1"/>
    <mergeCell ref="N1:P1"/>
    <mergeCell ref="K3:N3"/>
    <mergeCell ref="O3:Q3"/>
    <mergeCell ref="O11:Q11"/>
    <mergeCell ref="O12:Q12"/>
    <mergeCell ref="O13:Q13"/>
    <mergeCell ref="O14:Q14"/>
    <mergeCell ref="O16:Q16"/>
    <mergeCell ref="O17:Q17"/>
    <mergeCell ref="D5:F5"/>
    <mergeCell ref="G5:H5"/>
    <mergeCell ref="D6:F6"/>
    <mergeCell ref="G6:H6"/>
    <mergeCell ref="D7:F7"/>
    <mergeCell ref="G7:H7"/>
    <mergeCell ref="S3:U3"/>
    <mergeCell ref="K34:N34"/>
    <mergeCell ref="K35:N35"/>
    <mergeCell ref="K36:N36"/>
    <mergeCell ref="K37:N37"/>
    <mergeCell ref="K38:N38"/>
    <mergeCell ref="K29:N29"/>
    <mergeCell ref="K30:N30"/>
    <mergeCell ref="K31:N31"/>
    <mergeCell ref="K32:N32"/>
    <mergeCell ref="K33:N33"/>
    <mergeCell ref="K24:N24"/>
    <mergeCell ref="K25:N25"/>
    <mergeCell ref="K26:N26"/>
    <mergeCell ref="K27:N27"/>
    <mergeCell ref="K28:N28"/>
    <mergeCell ref="K19:N19"/>
    <mergeCell ref="K20:N20"/>
    <mergeCell ref="K21:N21"/>
    <mergeCell ref="K22:N22"/>
    <mergeCell ref="K23:N23"/>
    <mergeCell ref="O4:Q4"/>
    <mergeCell ref="S4:U4"/>
    <mergeCell ref="O5:Q5"/>
    <mergeCell ref="K49:N49"/>
    <mergeCell ref="K50:N50"/>
    <mergeCell ref="K51:N51"/>
    <mergeCell ref="K52:N52"/>
    <mergeCell ref="K53:N53"/>
    <mergeCell ref="K44:N44"/>
    <mergeCell ref="K45:N45"/>
    <mergeCell ref="K46:N46"/>
    <mergeCell ref="K47:N47"/>
    <mergeCell ref="K48:N48"/>
    <mergeCell ref="K39:N39"/>
    <mergeCell ref="K40:N40"/>
    <mergeCell ref="K41:N41"/>
    <mergeCell ref="K42:N42"/>
    <mergeCell ref="K43:N43"/>
    <mergeCell ref="O21:Q21"/>
    <mergeCell ref="O22:Q22"/>
    <mergeCell ref="O23:Q23"/>
    <mergeCell ref="O24:Q24"/>
    <mergeCell ref="O25:Q25"/>
    <mergeCell ref="O33:Q33"/>
    <mergeCell ref="O34:Q34"/>
    <mergeCell ref="O35:Q35"/>
    <mergeCell ref="O26:Q26"/>
    <mergeCell ref="O27:Q27"/>
    <mergeCell ref="O28:Q28"/>
    <mergeCell ref="O29:Q29"/>
    <mergeCell ref="O30:Q30"/>
    <mergeCell ref="O51:Q51"/>
    <mergeCell ref="O52:Q52"/>
    <mergeCell ref="O53:Q53"/>
    <mergeCell ref="O15:Q15"/>
    <mergeCell ref="O6:Q6"/>
    <mergeCell ref="O7:Q7"/>
    <mergeCell ref="O8:Q8"/>
    <mergeCell ref="O9:Q9"/>
    <mergeCell ref="O10:Q10"/>
    <mergeCell ref="O41:Q41"/>
    <mergeCell ref="O42:Q42"/>
    <mergeCell ref="O43:Q43"/>
    <mergeCell ref="O44:Q44"/>
    <mergeCell ref="O45:Q45"/>
    <mergeCell ref="O36:Q36"/>
    <mergeCell ref="O37:Q37"/>
    <mergeCell ref="O38:Q38"/>
    <mergeCell ref="O39:Q39"/>
    <mergeCell ref="O40:Q40"/>
    <mergeCell ref="O31:Q31"/>
    <mergeCell ref="O32:Q32"/>
    <mergeCell ref="O49:Q49"/>
    <mergeCell ref="O50:Q50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33:U33"/>
    <mergeCell ref="S34:U34"/>
    <mergeCell ref="S35:U35"/>
    <mergeCell ref="S36:U36"/>
    <mergeCell ref="S37:U37"/>
    <mergeCell ref="S28:U28"/>
    <mergeCell ref="O18:Q18"/>
    <mergeCell ref="O19:Q19"/>
    <mergeCell ref="O20:Q20"/>
    <mergeCell ref="S32:U32"/>
    <mergeCell ref="S23:U23"/>
    <mergeCell ref="S24:U24"/>
    <mergeCell ref="S25:U25"/>
    <mergeCell ref="S26:U26"/>
    <mergeCell ref="S27:U27"/>
    <mergeCell ref="O46:Q46"/>
    <mergeCell ref="O47:Q47"/>
    <mergeCell ref="O48:Q48"/>
    <mergeCell ref="S18:U18"/>
    <mergeCell ref="S19:U19"/>
    <mergeCell ref="S20:U20"/>
    <mergeCell ref="S21:U21"/>
    <mergeCell ref="S22:U22"/>
    <mergeCell ref="S53:U53"/>
    <mergeCell ref="S48:U48"/>
    <mergeCell ref="S49:U49"/>
    <mergeCell ref="S50:U50"/>
    <mergeCell ref="S51:U51"/>
    <mergeCell ref="S52:U52"/>
    <mergeCell ref="S43:U43"/>
    <mergeCell ref="S44:U44"/>
    <mergeCell ref="S45:U45"/>
    <mergeCell ref="S46:U46"/>
    <mergeCell ref="S47:U47"/>
    <mergeCell ref="S38:U38"/>
    <mergeCell ref="S39:U39"/>
    <mergeCell ref="S40:U40"/>
    <mergeCell ref="S41:U41"/>
    <mergeCell ref="S42:U42"/>
    <mergeCell ref="S29:U29"/>
    <mergeCell ref="S30:U30"/>
    <mergeCell ref="S31:U31"/>
    <mergeCell ref="D8:F8"/>
    <mergeCell ref="G8:H8"/>
    <mergeCell ref="D9:F9"/>
    <mergeCell ref="G9:H9"/>
    <mergeCell ref="D10:F10"/>
    <mergeCell ref="G10:H10"/>
    <mergeCell ref="D11:F11"/>
    <mergeCell ref="G11:H11"/>
    <mergeCell ref="D12:F12"/>
    <mergeCell ref="D18:F18"/>
    <mergeCell ref="G18:H18"/>
    <mergeCell ref="D19:F19"/>
    <mergeCell ref="G19:H19"/>
    <mergeCell ref="D20:F20"/>
    <mergeCell ref="G20:H20"/>
    <mergeCell ref="D33:F33"/>
    <mergeCell ref="G33:H33"/>
    <mergeCell ref="D34:F34"/>
    <mergeCell ref="G34:H34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35:F35"/>
    <mergeCell ref="G35:H35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36:F36"/>
    <mergeCell ref="G36:H36"/>
    <mergeCell ref="D37:F37"/>
    <mergeCell ref="G37:H37"/>
    <mergeCell ref="D38:F38"/>
    <mergeCell ref="G38:H38"/>
    <mergeCell ref="D51:F51"/>
    <mergeCell ref="G51:H51"/>
    <mergeCell ref="D52:F52"/>
    <mergeCell ref="G52:H52"/>
    <mergeCell ref="D42:F42"/>
    <mergeCell ref="G42:H42"/>
    <mergeCell ref="D43:F43"/>
    <mergeCell ref="G43:H43"/>
    <mergeCell ref="D44:F44"/>
    <mergeCell ref="G44:H44"/>
    <mergeCell ref="D39:F39"/>
    <mergeCell ref="G39:H39"/>
    <mergeCell ref="D40:F40"/>
    <mergeCell ref="G40:H40"/>
    <mergeCell ref="D41:F41"/>
    <mergeCell ref="G41:H41"/>
    <mergeCell ref="D53:F53"/>
    <mergeCell ref="G53:H53"/>
    <mergeCell ref="D48:F48"/>
    <mergeCell ref="G48:H48"/>
    <mergeCell ref="D49:F49"/>
    <mergeCell ref="G49:H49"/>
    <mergeCell ref="D50:F50"/>
    <mergeCell ref="G50:H50"/>
    <mergeCell ref="D45:F45"/>
    <mergeCell ref="G45:H45"/>
    <mergeCell ref="D46:F46"/>
    <mergeCell ref="G46:H46"/>
    <mergeCell ref="D47:F47"/>
    <mergeCell ref="G47:H47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50:J50"/>
    <mergeCell ref="I51:J51"/>
    <mergeCell ref="I52:J52"/>
    <mergeCell ref="I53:J53"/>
    <mergeCell ref="A1:K1"/>
    <mergeCell ref="L1:M1"/>
    <mergeCell ref="S1:W1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32:J32"/>
    <mergeCell ref="I33:J33"/>
    <mergeCell ref="I34:J34"/>
    <mergeCell ref="I35:J35"/>
    <mergeCell ref="I36:J36"/>
    <mergeCell ref="I37:J37"/>
    <mergeCell ref="I38:J38"/>
    <mergeCell ref="I39:J39"/>
  </mergeCells>
  <phoneticPr fontId="18"/>
  <conditionalFormatting sqref="O4:O53 S4:S53 V4:W53 D4:D53 K47:XFD52 K53:AD53 AF53:XFD53 K36:AD39 AF36:XFD39 K30:AD32 AF30:XFD32 K3:XFD4 K6:XFD6 K5:AD5 AF5:XFD5 AC7:AC10 AE10 K11:Y11 K26:XFD26 K28:XFD28 K27:AD27 AF27:XFD27 K16:XFD16 K13:AD15 AF12:XFD15 AF7:XFD8 AD7:AD8 AF17:XFD18 AE20 AC19:AC22 AA11:AB11 K18:AD18 K17:Y17 AC17:AD17 X1:XFD1 L1:S1 AD11:XFD11 K12:AB12 AD12">
    <cfRule type="containsErrors" dxfId="5" priority="6">
      <formula>ISERROR(D1)</formula>
    </cfRule>
  </conditionalFormatting>
  <conditionalFormatting sqref="A2:XFD2 A54:XFD1048576 A3:I5 A6:H53 K46:AD46 AF46:XFD46 K43:XFD45 K40:AD42 AF40:XFD42 K24:XFD24 K33:AD35 AF33:XFD35 AF9:XFD10 K25:AD25 AF25:XFD25 K23:AD23 AF22:XFD23 AF19:XFD20 K29:AD29 AF29:XFD29 AD9:AD10 AD19:AD20 AD21:XFD21 K19:AB22 AD22 K7:Y7 AA7:AB7 K8:AB10 A1">
    <cfRule type="containsErrors" dxfId="4" priority="5">
      <formula>ISERROR(A1)</formula>
    </cfRule>
  </conditionalFormatting>
  <conditionalFormatting sqref="I6:I53">
    <cfRule type="containsErrors" dxfId="3" priority="4">
      <formula>ISERROR(I6)</formula>
    </cfRule>
  </conditionalFormatting>
  <conditionalFormatting sqref="Z7">
    <cfRule type="containsErrors" dxfId="2" priority="3">
      <formula>ISERROR(Z7)</formula>
    </cfRule>
  </conditionalFormatting>
  <conditionalFormatting sqref="Z11">
    <cfRule type="containsErrors" dxfId="1" priority="2">
      <formula>ISERROR(Z11)</formula>
    </cfRule>
  </conditionalFormatting>
  <conditionalFormatting sqref="AC11:AC12">
    <cfRule type="containsErrors" dxfId="0" priority="1">
      <formula>ISERROR(AC11)</formula>
    </cfRule>
  </conditionalFormatting>
  <dataValidations count="2">
    <dataValidation type="list" allowBlank="1" showInputMessage="1" showErrorMessage="1" sqref="N1">
      <formula1>$Z$4:$Z$11</formula1>
    </dataValidation>
    <dataValidation type="list" allowBlank="1" showInputMessage="1" showErrorMessage="1" sqref="S1">
      <formula1>$AC$4:$AC$53</formula1>
    </dataValidation>
  </dataValidations>
  <pageMargins left="0.43307086614173229" right="0.43307086614173229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4"/>
  <sheetViews>
    <sheetView zoomScale="85" zoomScaleNormal="85" workbookViewId="0">
      <selection activeCell="B25" sqref="B25"/>
    </sheetView>
  </sheetViews>
  <sheetFormatPr defaultRowHeight="13.5" x14ac:dyDescent="0.15"/>
  <cols>
    <col min="1" max="1" width="11.875" style="2" customWidth="1"/>
    <col min="2" max="2" width="26.5" style="1" bestFit="1" customWidth="1"/>
    <col min="3" max="3" width="26.5" style="1" customWidth="1"/>
    <col min="4" max="4" width="21.125" style="1" bestFit="1" customWidth="1"/>
    <col min="5" max="5" width="13" style="1" bestFit="1" customWidth="1"/>
    <col min="6" max="6" width="11" style="1" bestFit="1" customWidth="1"/>
    <col min="7" max="7" width="15.125" style="1" bestFit="1" customWidth="1"/>
    <col min="8" max="8" width="7.125" style="1" bestFit="1" customWidth="1"/>
    <col min="9" max="9" width="7.125" style="1" customWidth="1"/>
    <col min="10" max="10" width="13" style="1" bestFit="1" customWidth="1"/>
    <col min="11" max="11" width="7.5" style="1" bestFit="1" customWidth="1"/>
    <col min="12" max="12" width="8" style="1" bestFit="1" customWidth="1"/>
    <col min="13" max="13" width="22.625" style="1" bestFit="1" customWidth="1"/>
    <col min="14" max="15" width="6" style="1" bestFit="1" customWidth="1"/>
    <col min="16" max="23" width="9.75" style="1" customWidth="1"/>
    <col min="24" max="16384" width="9" style="1"/>
  </cols>
  <sheetData>
    <row r="1" spans="1:15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15">
      <c r="A2" s="4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</row>
    <row r="3" spans="1:15" x14ac:dyDescent="0.15">
      <c r="A3" s="3"/>
      <c r="B3" s="1" t="s">
        <v>60</v>
      </c>
      <c r="D3" s="1" t="s">
        <v>59</v>
      </c>
      <c r="E3" s="1" t="s">
        <v>57</v>
      </c>
      <c r="F3" s="1" t="s">
        <v>58</v>
      </c>
      <c r="G3" s="1" t="s">
        <v>54</v>
      </c>
      <c r="H3" s="1" t="s">
        <v>55</v>
      </c>
      <c r="I3" s="1" t="s">
        <v>63</v>
      </c>
      <c r="J3" s="1" t="s">
        <v>49</v>
      </c>
      <c r="K3" s="1" t="s">
        <v>48</v>
      </c>
      <c r="L3" s="1" t="s">
        <v>51</v>
      </c>
      <c r="M3" s="1" t="s">
        <v>50</v>
      </c>
      <c r="N3" s="1" t="s">
        <v>52</v>
      </c>
      <c r="O3" s="1" t="s">
        <v>53</v>
      </c>
    </row>
    <row r="4" spans="1:15" x14ac:dyDescent="0.15">
      <c r="A4" s="1">
        <v>1</v>
      </c>
      <c r="B4" s="1" t="s">
        <v>553</v>
      </c>
      <c r="C4" s="1" t="s">
        <v>554</v>
      </c>
      <c r="D4" s="1" t="s">
        <v>555</v>
      </c>
      <c r="E4" s="1">
        <v>2521.000004</v>
      </c>
      <c r="F4" s="1">
        <v>7</v>
      </c>
      <c r="G4" s="1" t="s">
        <v>369</v>
      </c>
      <c r="H4" s="1" t="s">
        <v>73</v>
      </c>
      <c r="I4" s="1">
        <v>43232</v>
      </c>
      <c r="J4" s="1" t="s">
        <v>442</v>
      </c>
      <c r="K4" s="1">
        <v>2521</v>
      </c>
      <c r="L4" s="1" t="s">
        <v>75</v>
      </c>
      <c r="M4" s="1" t="s">
        <v>93</v>
      </c>
      <c r="N4" s="1">
        <v>2</v>
      </c>
      <c r="O4" s="1">
        <v>0</v>
      </c>
    </row>
    <row r="5" spans="1:15" x14ac:dyDescent="0.15">
      <c r="A5" s="1">
        <v>2</v>
      </c>
      <c r="B5" s="1" t="s">
        <v>556</v>
      </c>
      <c r="C5" s="1" t="s">
        <v>557</v>
      </c>
      <c r="D5" s="1" t="s">
        <v>555</v>
      </c>
      <c r="E5" s="1">
        <v>817.00000499999999</v>
      </c>
      <c r="F5" s="1">
        <v>10</v>
      </c>
      <c r="G5" s="1" t="s">
        <v>369</v>
      </c>
      <c r="H5" s="1" t="s">
        <v>73</v>
      </c>
      <c r="I5" s="1">
        <v>43232</v>
      </c>
      <c r="J5" s="1" t="s">
        <v>439</v>
      </c>
      <c r="K5" s="1">
        <v>817</v>
      </c>
      <c r="L5" s="1" t="s">
        <v>75</v>
      </c>
      <c r="M5" s="1" t="s">
        <v>361</v>
      </c>
      <c r="N5" s="1">
        <v>1</v>
      </c>
      <c r="O5" s="1">
        <v>0</v>
      </c>
    </row>
    <row r="6" spans="1:15" x14ac:dyDescent="0.15">
      <c r="A6" s="1">
        <v>3</v>
      </c>
      <c r="B6" s="1" t="s">
        <v>558</v>
      </c>
      <c r="C6" s="1" t="s">
        <v>559</v>
      </c>
      <c r="D6" s="1" t="s">
        <v>555</v>
      </c>
      <c r="E6" s="1">
        <v>2877.0000060000002</v>
      </c>
      <c r="F6" s="1">
        <v>5</v>
      </c>
      <c r="G6" s="1" t="s">
        <v>369</v>
      </c>
      <c r="H6" s="1" t="s">
        <v>73</v>
      </c>
      <c r="I6" s="1">
        <v>43232</v>
      </c>
      <c r="J6" s="1" t="s">
        <v>443</v>
      </c>
      <c r="K6" s="1">
        <v>2877</v>
      </c>
      <c r="L6" s="1" t="s">
        <v>75</v>
      </c>
      <c r="M6" s="1" t="s">
        <v>167</v>
      </c>
      <c r="N6" s="1">
        <v>2</v>
      </c>
      <c r="O6" s="1">
        <v>0</v>
      </c>
    </row>
    <row r="7" spans="1:15" x14ac:dyDescent="0.15">
      <c r="A7" s="1">
        <v>4</v>
      </c>
      <c r="B7" s="1" t="s">
        <v>560</v>
      </c>
      <c r="C7" s="1" t="s">
        <v>561</v>
      </c>
      <c r="D7" s="1" t="s">
        <v>555</v>
      </c>
      <c r="E7" s="1">
        <v>3334.0000070000001</v>
      </c>
      <c r="F7" s="1">
        <v>4</v>
      </c>
      <c r="G7" s="1" t="s">
        <v>369</v>
      </c>
      <c r="H7" s="1" t="s">
        <v>73</v>
      </c>
      <c r="I7" s="1">
        <v>43232</v>
      </c>
      <c r="J7" s="1" t="s">
        <v>444</v>
      </c>
      <c r="K7" s="1">
        <v>3334</v>
      </c>
      <c r="L7" s="1" t="s">
        <v>75</v>
      </c>
      <c r="M7" s="1" t="s">
        <v>273</v>
      </c>
      <c r="N7" s="1">
        <v>1</v>
      </c>
      <c r="O7" s="1">
        <v>0</v>
      </c>
    </row>
    <row r="8" spans="1:15" x14ac:dyDescent="0.15">
      <c r="A8" s="1">
        <v>5</v>
      </c>
      <c r="B8" s="1" t="s">
        <v>562</v>
      </c>
      <c r="C8" s="1" t="s">
        <v>563</v>
      </c>
      <c r="D8" s="1" t="s">
        <v>555</v>
      </c>
      <c r="E8" s="1">
        <v>3955.000008</v>
      </c>
      <c r="F8" s="1">
        <v>2</v>
      </c>
      <c r="G8" s="1" t="s">
        <v>369</v>
      </c>
      <c r="H8" s="1" t="s">
        <v>73</v>
      </c>
      <c r="I8" s="1">
        <v>43232</v>
      </c>
      <c r="J8" s="1" t="s">
        <v>445</v>
      </c>
      <c r="K8" s="1">
        <v>3955</v>
      </c>
      <c r="L8" s="1" t="s">
        <v>75</v>
      </c>
      <c r="M8" s="1" t="s">
        <v>89</v>
      </c>
      <c r="N8" s="1">
        <v>3</v>
      </c>
      <c r="O8" s="1">
        <v>0</v>
      </c>
    </row>
    <row r="9" spans="1:15" x14ac:dyDescent="0.15">
      <c r="A9" s="1">
        <v>6</v>
      </c>
      <c r="B9" s="1" t="s">
        <v>564</v>
      </c>
      <c r="C9" s="1" t="s">
        <v>565</v>
      </c>
      <c r="D9" s="1" t="s">
        <v>555</v>
      </c>
      <c r="E9" s="1">
        <v>3989.0000089999999</v>
      </c>
      <c r="F9" s="1">
        <v>1</v>
      </c>
      <c r="G9" s="1" t="s">
        <v>369</v>
      </c>
      <c r="H9" s="1" t="s">
        <v>73</v>
      </c>
      <c r="I9" s="1">
        <v>43232</v>
      </c>
      <c r="J9" s="1" t="s">
        <v>179</v>
      </c>
      <c r="K9" s="1">
        <v>3989</v>
      </c>
      <c r="L9" s="1" t="s">
        <v>75</v>
      </c>
      <c r="M9" s="1" t="s">
        <v>89</v>
      </c>
      <c r="N9" s="1">
        <v>3</v>
      </c>
      <c r="O9" s="1">
        <v>0</v>
      </c>
    </row>
    <row r="10" spans="1:15" x14ac:dyDescent="0.15">
      <c r="A10" s="1">
        <v>7</v>
      </c>
      <c r="B10" s="1" t="s">
        <v>566</v>
      </c>
      <c r="C10" s="1" t="s">
        <v>567</v>
      </c>
      <c r="D10" s="1" t="s">
        <v>568</v>
      </c>
      <c r="E10" s="1">
        <v>1416.00001</v>
      </c>
      <c r="F10" s="1">
        <v>1</v>
      </c>
      <c r="G10" s="1" t="s">
        <v>369</v>
      </c>
      <c r="H10" s="1" t="s">
        <v>73</v>
      </c>
      <c r="I10" s="1">
        <v>43232</v>
      </c>
      <c r="J10" s="1" t="s">
        <v>502</v>
      </c>
      <c r="K10" s="1">
        <v>1416</v>
      </c>
      <c r="L10" s="1" t="s">
        <v>75</v>
      </c>
      <c r="M10" s="1" t="s">
        <v>99</v>
      </c>
      <c r="N10" s="1">
        <v>1</v>
      </c>
      <c r="O10" s="1">
        <v>0</v>
      </c>
    </row>
    <row r="11" spans="1:15" x14ac:dyDescent="0.15">
      <c r="A11" s="1">
        <v>8</v>
      </c>
      <c r="B11" s="1" t="s">
        <v>569</v>
      </c>
      <c r="C11" s="1" t="s">
        <v>570</v>
      </c>
      <c r="D11" s="1" t="s">
        <v>555</v>
      </c>
      <c r="E11" s="1">
        <v>3375.0000110000001</v>
      </c>
      <c r="F11" s="1">
        <v>3</v>
      </c>
      <c r="G11" s="1" t="s">
        <v>369</v>
      </c>
      <c r="H11" s="1" t="s">
        <v>73</v>
      </c>
      <c r="I11" s="1">
        <v>43232</v>
      </c>
      <c r="J11" s="1" t="s">
        <v>446</v>
      </c>
      <c r="K11" s="1">
        <v>3375</v>
      </c>
      <c r="L11" s="1" t="s">
        <v>75</v>
      </c>
      <c r="M11" s="1" t="s">
        <v>107</v>
      </c>
      <c r="N11" s="1">
        <v>3</v>
      </c>
      <c r="O11" s="1">
        <v>0</v>
      </c>
    </row>
    <row r="12" spans="1:15" x14ac:dyDescent="0.15">
      <c r="A12" s="1">
        <v>9</v>
      </c>
      <c r="B12" s="1" t="s">
        <v>571</v>
      </c>
      <c r="C12" s="1" t="s">
        <v>572</v>
      </c>
      <c r="D12" s="1" t="s">
        <v>555</v>
      </c>
      <c r="E12" s="1">
        <v>1985.000012</v>
      </c>
      <c r="F12" s="1">
        <v>9</v>
      </c>
      <c r="G12" s="1" t="s">
        <v>369</v>
      </c>
      <c r="H12" s="1" t="s">
        <v>73</v>
      </c>
      <c r="I12" s="1">
        <v>43232</v>
      </c>
      <c r="J12" s="1" t="s">
        <v>440</v>
      </c>
      <c r="K12" s="1">
        <v>1985</v>
      </c>
      <c r="L12" s="1" t="s">
        <v>75</v>
      </c>
      <c r="M12" s="1" t="s">
        <v>361</v>
      </c>
      <c r="N12" s="1">
        <v>1</v>
      </c>
      <c r="O12" s="1">
        <v>0</v>
      </c>
    </row>
    <row r="13" spans="1:15" x14ac:dyDescent="0.15">
      <c r="A13" s="1">
        <v>10</v>
      </c>
      <c r="B13" s="1" t="s">
        <v>573</v>
      </c>
      <c r="C13" s="1" t="s">
        <v>574</v>
      </c>
      <c r="D13" s="1" t="s">
        <v>555</v>
      </c>
      <c r="E13" s="1">
        <v>2124.0000129999999</v>
      </c>
      <c r="F13" s="1">
        <v>8</v>
      </c>
      <c r="G13" s="1" t="s">
        <v>369</v>
      </c>
      <c r="H13" s="1" t="s">
        <v>73</v>
      </c>
      <c r="I13" s="1">
        <v>43232</v>
      </c>
      <c r="J13" s="1" t="s">
        <v>441</v>
      </c>
      <c r="K13" s="1">
        <v>2124</v>
      </c>
      <c r="L13" s="1" t="s">
        <v>75</v>
      </c>
      <c r="M13" s="1" t="s">
        <v>105</v>
      </c>
      <c r="N13" s="1">
        <v>2</v>
      </c>
      <c r="O13" s="1">
        <v>0</v>
      </c>
    </row>
    <row r="14" spans="1:15" x14ac:dyDescent="0.15">
      <c r="A14" s="1">
        <v>11</v>
      </c>
      <c r="B14" s="1" t="s">
        <v>575</v>
      </c>
      <c r="C14" s="1" t="s">
        <v>576</v>
      </c>
      <c r="D14" s="1" t="s">
        <v>555</v>
      </c>
      <c r="E14" s="1">
        <v>2870.0000140000002</v>
      </c>
      <c r="F14" s="1">
        <v>6</v>
      </c>
      <c r="G14" s="1" t="s">
        <v>369</v>
      </c>
      <c r="H14" s="1" t="s">
        <v>73</v>
      </c>
      <c r="I14" s="1">
        <v>43232</v>
      </c>
      <c r="J14" s="1" t="s">
        <v>176</v>
      </c>
      <c r="K14" s="1">
        <v>2870</v>
      </c>
      <c r="L14" s="1" t="s">
        <v>75</v>
      </c>
      <c r="M14" s="1" t="s">
        <v>177</v>
      </c>
      <c r="N14" s="1">
        <v>2</v>
      </c>
      <c r="O14" s="1">
        <v>0</v>
      </c>
    </row>
    <row r="15" spans="1:15" x14ac:dyDescent="0.15">
      <c r="A15" s="1">
        <v>12</v>
      </c>
      <c r="B15" s="1" t="s">
        <v>577</v>
      </c>
      <c r="C15" s="1" t="s">
        <v>578</v>
      </c>
      <c r="D15" s="1" t="s">
        <v>579</v>
      </c>
      <c r="E15" s="1">
        <v>1649.0000150000001</v>
      </c>
      <c r="F15" s="1">
        <v>5</v>
      </c>
      <c r="G15" s="1" t="s">
        <v>521</v>
      </c>
      <c r="H15" s="1" t="s">
        <v>73</v>
      </c>
      <c r="I15" s="1">
        <v>43244</v>
      </c>
      <c r="J15" s="1" t="s">
        <v>547</v>
      </c>
      <c r="K15" s="1">
        <v>1649</v>
      </c>
      <c r="L15" s="1" t="s">
        <v>75</v>
      </c>
      <c r="M15" s="1" t="s">
        <v>142</v>
      </c>
      <c r="N15" s="1">
        <v>2</v>
      </c>
      <c r="O15" s="1">
        <v>0</v>
      </c>
    </row>
    <row r="16" spans="1:15" x14ac:dyDescent="0.15">
      <c r="A16" s="1">
        <v>13</v>
      </c>
      <c r="B16" s="1" t="s">
        <v>580</v>
      </c>
      <c r="C16" s="1" t="s">
        <v>581</v>
      </c>
      <c r="D16" s="1" t="s">
        <v>582</v>
      </c>
      <c r="E16" s="1">
        <v>2776.000016</v>
      </c>
      <c r="F16" s="1">
        <v>5</v>
      </c>
      <c r="G16" s="1" t="s">
        <v>521</v>
      </c>
      <c r="H16" s="1" t="s">
        <v>73</v>
      </c>
      <c r="I16" s="1">
        <v>43244</v>
      </c>
      <c r="J16" s="1" t="s">
        <v>156</v>
      </c>
      <c r="K16" s="1">
        <v>2776</v>
      </c>
      <c r="L16" s="1" t="s">
        <v>75</v>
      </c>
      <c r="M16" s="1" t="s">
        <v>119</v>
      </c>
      <c r="N16" s="1">
        <v>2</v>
      </c>
      <c r="O16" s="1">
        <v>0</v>
      </c>
    </row>
    <row r="17" spans="1:15" x14ac:dyDescent="0.15">
      <c r="A17" s="1">
        <v>14</v>
      </c>
      <c r="B17" s="1" t="s">
        <v>583</v>
      </c>
      <c r="C17" s="1" t="s">
        <v>584</v>
      </c>
      <c r="D17" s="1" t="s">
        <v>582</v>
      </c>
      <c r="E17" s="1">
        <v>4459.0000170000003</v>
      </c>
      <c r="F17" s="1">
        <v>1</v>
      </c>
      <c r="G17" s="1" t="s">
        <v>521</v>
      </c>
      <c r="H17" s="1" t="s">
        <v>73</v>
      </c>
      <c r="I17" s="1">
        <v>43244</v>
      </c>
      <c r="J17" s="1" t="s">
        <v>164</v>
      </c>
      <c r="K17" s="1">
        <v>4459</v>
      </c>
      <c r="L17" s="1" t="s">
        <v>75</v>
      </c>
      <c r="M17" s="1" t="s">
        <v>142</v>
      </c>
      <c r="N17" s="1">
        <v>3</v>
      </c>
      <c r="O17" s="1">
        <v>0</v>
      </c>
    </row>
    <row r="18" spans="1:15" x14ac:dyDescent="0.15">
      <c r="A18" s="1">
        <v>15</v>
      </c>
      <c r="B18" s="1" t="s">
        <v>585</v>
      </c>
      <c r="C18" s="1" t="s">
        <v>586</v>
      </c>
      <c r="D18" s="1" t="s">
        <v>582</v>
      </c>
      <c r="E18" s="1">
        <v>3102.0000180000002</v>
      </c>
      <c r="F18" s="1">
        <v>3</v>
      </c>
      <c r="G18" s="1" t="s">
        <v>521</v>
      </c>
      <c r="H18" s="1" t="s">
        <v>73</v>
      </c>
      <c r="I18" s="1">
        <v>43244</v>
      </c>
      <c r="J18" s="1" t="s">
        <v>161</v>
      </c>
      <c r="K18" s="1">
        <v>3102</v>
      </c>
      <c r="L18" s="1" t="s">
        <v>75</v>
      </c>
      <c r="M18" s="1" t="s">
        <v>142</v>
      </c>
      <c r="N18" s="1">
        <v>3</v>
      </c>
      <c r="O18" s="1">
        <v>0</v>
      </c>
    </row>
    <row r="19" spans="1:15" x14ac:dyDescent="0.15">
      <c r="A19" s="1">
        <v>16</v>
      </c>
      <c r="B19" s="1" t="s">
        <v>587</v>
      </c>
      <c r="C19" s="1" t="s">
        <v>588</v>
      </c>
      <c r="D19" s="1" t="s">
        <v>582</v>
      </c>
      <c r="E19" s="1">
        <v>2600.0000190000001</v>
      </c>
      <c r="F19" s="1">
        <v>6</v>
      </c>
      <c r="G19" s="1" t="s">
        <v>369</v>
      </c>
      <c r="H19" s="1" t="s">
        <v>73</v>
      </c>
      <c r="I19" s="1">
        <v>43233</v>
      </c>
      <c r="J19" s="1" t="s">
        <v>333</v>
      </c>
      <c r="K19" s="1">
        <v>2600</v>
      </c>
      <c r="L19" s="1" t="s">
        <v>75</v>
      </c>
      <c r="M19" s="1" t="s">
        <v>142</v>
      </c>
      <c r="N19" s="1">
        <v>1</v>
      </c>
      <c r="O19" s="1">
        <v>0</v>
      </c>
    </row>
    <row r="20" spans="1:15" x14ac:dyDescent="0.15">
      <c r="A20" s="1">
        <v>17</v>
      </c>
      <c r="B20" s="1" t="s">
        <v>589</v>
      </c>
      <c r="C20" s="1" t="s">
        <v>590</v>
      </c>
      <c r="D20" s="1" t="s">
        <v>582</v>
      </c>
      <c r="E20" s="1">
        <v>2105.0000199999999</v>
      </c>
      <c r="F20" s="1">
        <v>8</v>
      </c>
      <c r="G20" s="1" t="s">
        <v>521</v>
      </c>
      <c r="H20" s="1" t="s">
        <v>73</v>
      </c>
      <c r="I20" s="1">
        <v>43244</v>
      </c>
      <c r="J20" s="1" t="s">
        <v>533</v>
      </c>
      <c r="K20" s="1">
        <v>2105</v>
      </c>
      <c r="L20" s="1" t="s">
        <v>75</v>
      </c>
      <c r="M20" s="1" t="s">
        <v>142</v>
      </c>
      <c r="N20" s="1">
        <v>1</v>
      </c>
      <c r="O20" s="1">
        <v>0</v>
      </c>
    </row>
    <row r="21" spans="1:15" x14ac:dyDescent="0.15">
      <c r="A21" s="1">
        <v>18</v>
      </c>
      <c r="B21" s="1" t="s">
        <v>591</v>
      </c>
      <c r="C21" s="1" t="s">
        <v>592</v>
      </c>
      <c r="D21" s="1" t="s">
        <v>582</v>
      </c>
      <c r="E21" s="1">
        <v>1607.0000210000001</v>
      </c>
      <c r="F21" s="1">
        <v>10</v>
      </c>
      <c r="G21" s="1" t="s">
        <v>72</v>
      </c>
      <c r="H21" s="1" t="s">
        <v>73</v>
      </c>
      <c r="I21" s="1">
        <v>43219</v>
      </c>
      <c r="J21" s="1" t="s">
        <v>132</v>
      </c>
      <c r="K21" s="1">
        <v>1607</v>
      </c>
      <c r="L21" s="1" t="s">
        <v>75</v>
      </c>
      <c r="M21" s="1" t="s">
        <v>116</v>
      </c>
      <c r="N21" s="1">
        <v>2</v>
      </c>
      <c r="O21" s="1">
        <v>0</v>
      </c>
    </row>
    <row r="22" spans="1:15" x14ac:dyDescent="0.15">
      <c r="A22" s="1">
        <v>19</v>
      </c>
      <c r="B22" s="1" t="s">
        <v>593</v>
      </c>
      <c r="C22" s="1" t="s">
        <v>594</v>
      </c>
      <c r="D22" s="1" t="s">
        <v>579</v>
      </c>
      <c r="E22" s="1">
        <v>1928.0000219999999</v>
      </c>
      <c r="F22" s="1">
        <v>4</v>
      </c>
      <c r="G22" s="1" t="s">
        <v>308</v>
      </c>
      <c r="H22" s="1" t="s">
        <v>595</v>
      </c>
      <c r="I22" s="1">
        <v>43226</v>
      </c>
      <c r="J22" s="1" t="s">
        <v>251</v>
      </c>
      <c r="K22" s="1">
        <v>1928</v>
      </c>
      <c r="L22" s="1" t="s">
        <v>75</v>
      </c>
      <c r="M22" s="1" t="s">
        <v>109</v>
      </c>
      <c r="N22" s="1">
        <v>2</v>
      </c>
      <c r="O22" s="1">
        <v>0</v>
      </c>
    </row>
    <row r="23" spans="1:15" x14ac:dyDescent="0.15">
      <c r="A23" s="1">
        <v>20</v>
      </c>
      <c r="B23" s="1" t="s">
        <v>596</v>
      </c>
      <c r="C23" s="1" t="s">
        <v>597</v>
      </c>
      <c r="D23" s="1" t="s">
        <v>582</v>
      </c>
      <c r="E23" s="1">
        <v>4218.0000229999996</v>
      </c>
      <c r="F23" s="1">
        <v>2</v>
      </c>
      <c r="G23" s="1" t="s">
        <v>369</v>
      </c>
      <c r="H23" s="1" t="s">
        <v>73</v>
      </c>
      <c r="I23" s="1">
        <v>43233</v>
      </c>
      <c r="J23" s="1" t="s">
        <v>162</v>
      </c>
      <c r="K23" s="1">
        <v>4218</v>
      </c>
      <c r="L23" s="1" t="s">
        <v>75</v>
      </c>
      <c r="M23" s="1" t="s">
        <v>163</v>
      </c>
      <c r="N23" s="1">
        <v>3</v>
      </c>
      <c r="O23" s="1">
        <v>0</v>
      </c>
    </row>
    <row r="24" spans="1:15" x14ac:dyDescent="0.15">
      <c r="A24" s="1">
        <v>21</v>
      </c>
      <c r="B24" s="1" t="s">
        <v>598</v>
      </c>
      <c r="C24" s="1" t="s">
        <v>599</v>
      </c>
      <c r="D24" s="1" t="s">
        <v>579</v>
      </c>
      <c r="E24" s="1">
        <v>2748.0000239999999</v>
      </c>
      <c r="F24" s="1">
        <v>3</v>
      </c>
      <c r="G24" s="1" t="s">
        <v>521</v>
      </c>
      <c r="H24" s="1" t="s">
        <v>73</v>
      </c>
      <c r="I24" s="1">
        <v>43244</v>
      </c>
      <c r="J24" s="1" t="s">
        <v>252</v>
      </c>
      <c r="K24" s="1">
        <v>2748</v>
      </c>
      <c r="L24" s="1" t="s">
        <v>75</v>
      </c>
      <c r="M24" s="1" t="s">
        <v>142</v>
      </c>
      <c r="N24" s="1">
        <v>3</v>
      </c>
      <c r="O24" s="1">
        <v>0</v>
      </c>
    </row>
    <row r="25" spans="1:15" x14ac:dyDescent="0.15">
      <c r="A25" s="1">
        <v>22</v>
      </c>
      <c r="B25" s="1" t="s">
        <v>600</v>
      </c>
      <c r="C25" s="1" t="s">
        <v>601</v>
      </c>
      <c r="D25" s="1" t="s">
        <v>579</v>
      </c>
      <c r="E25" s="1">
        <v>3795.0000249999998</v>
      </c>
      <c r="F25" s="1">
        <v>1</v>
      </c>
      <c r="G25" s="1" t="s">
        <v>369</v>
      </c>
      <c r="H25" s="1" t="s">
        <v>73</v>
      </c>
      <c r="I25" s="1">
        <v>43233</v>
      </c>
      <c r="J25" s="1" t="s">
        <v>250</v>
      </c>
      <c r="K25" s="1">
        <v>3795</v>
      </c>
      <c r="L25" s="1" t="s">
        <v>75</v>
      </c>
      <c r="M25" s="1" t="s">
        <v>142</v>
      </c>
      <c r="N25" s="1">
        <v>2</v>
      </c>
      <c r="O25" s="1">
        <v>0</v>
      </c>
    </row>
    <row r="26" spans="1:15" x14ac:dyDescent="0.15">
      <c r="A26" s="1">
        <v>23</v>
      </c>
      <c r="B26" s="1" t="s">
        <v>602</v>
      </c>
      <c r="C26" s="1" t="s">
        <v>603</v>
      </c>
      <c r="D26" s="1" t="s">
        <v>579</v>
      </c>
      <c r="E26" s="1">
        <v>1647.0000259999999</v>
      </c>
      <c r="F26" s="1">
        <v>6</v>
      </c>
      <c r="G26" s="1" t="s">
        <v>521</v>
      </c>
      <c r="H26" s="1" t="s">
        <v>73</v>
      </c>
      <c r="I26" s="1">
        <v>43244</v>
      </c>
      <c r="J26" s="1" t="s">
        <v>256</v>
      </c>
      <c r="K26" s="1">
        <v>1647</v>
      </c>
      <c r="L26" s="1" t="s">
        <v>75</v>
      </c>
      <c r="M26" s="1" t="s">
        <v>129</v>
      </c>
      <c r="N26" s="1">
        <v>2</v>
      </c>
      <c r="O26" s="1">
        <v>0</v>
      </c>
    </row>
    <row r="27" spans="1:15" x14ac:dyDescent="0.15">
      <c r="A27" s="1">
        <v>24</v>
      </c>
      <c r="B27" s="1" t="s">
        <v>604</v>
      </c>
      <c r="C27" s="1" t="s">
        <v>605</v>
      </c>
      <c r="D27" s="1" t="s">
        <v>606</v>
      </c>
      <c r="E27" s="1">
        <v>3955.000027</v>
      </c>
      <c r="F27" s="1">
        <v>1</v>
      </c>
      <c r="G27" s="1" t="s">
        <v>369</v>
      </c>
      <c r="H27" s="1" t="s">
        <v>73</v>
      </c>
      <c r="I27" s="1">
        <v>43233</v>
      </c>
      <c r="J27" s="1" t="s">
        <v>148</v>
      </c>
      <c r="K27" s="1">
        <v>3955</v>
      </c>
      <c r="L27" s="1" t="s">
        <v>75</v>
      </c>
      <c r="M27" s="1" t="s">
        <v>127</v>
      </c>
      <c r="N27" s="1" t="s">
        <v>146</v>
      </c>
      <c r="O27" s="1">
        <v>0</v>
      </c>
    </row>
    <row r="28" spans="1:15" x14ac:dyDescent="0.15">
      <c r="A28" s="1">
        <v>25</v>
      </c>
      <c r="B28" s="1" t="s">
        <v>607</v>
      </c>
      <c r="C28" s="1" t="s">
        <v>608</v>
      </c>
      <c r="D28" s="1" t="s">
        <v>582</v>
      </c>
      <c r="E28" s="1">
        <v>1747.0000279999999</v>
      </c>
      <c r="F28" s="1">
        <v>9</v>
      </c>
      <c r="G28" s="1" t="s">
        <v>521</v>
      </c>
      <c r="H28" s="1" t="s">
        <v>73</v>
      </c>
      <c r="I28" s="1">
        <v>43244</v>
      </c>
      <c r="J28" s="1" t="s">
        <v>158</v>
      </c>
      <c r="K28" s="1">
        <v>1747</v>
      </c>
      <c r="L28" s="1" t="s">
        <v>75</v>
      </c>
      <c r="M28" s="1" t="s">
        <v>116</v>
      </c>
      <c r="N28" s="1">
        <v>2</v>
      </c>
      <c r="O28" s="1">
        <v>0</v>
      </c>
    </row>
    <row r="29" spans="1:15" x14ac:dyDescent="0.15">
      <c r="A29" s="1">
        <v>26</v>
      </c>
      <c r="B29" s="1" t="s">
        <v>609</v>
      </c>
      <c r="C29" s="1" t="s">
        <v>610</v>
      </c>
      <c r="D29" s="1" t="s">
        <v>582</v>
      </c>
      <c r="E29" s="1">
        <v>2875.0000289999998</v>
      </c>
      <c r="F29" s="1">
        <v>4</v>
      </c>
      <c r="G29" s="1" t="s">
        <v>369</v>
      </c>
      <c r="H29" s="1" t="s">
        <v>73</v>
      </c>
      <c r="I29" s="1">
        <v>43233</v>
      </c>
      <c r="J29" s="1" t="s">
        <v>152</v>
      </c>
      <c r="K29" s="1">
        <v>2875</v>
      </c>
      <c r="L29" s="1" t="s">
        <v>75</v>
      </c>
      <c r="M29" s="1" t="s">
        <v>119</v>
      </c>
      <c r="N29" s="1">
        <v>3</v>
      </c>
      <c r="O29" s="1">
        <v>0</v>
      </c>
    </row>
    <row r="30" spans="1:15" x14ac:dyDescent="0.15">
      <c r="A30" s="1">
        <v>27</v>
      </c>
      <c r="B30" s="1" t="s">
        <v>611</v>
      </c>
      <c r="C30" s="1" t="s">
        <v>612</v>
      </c>
      <c r="D30" s="1" t="s">
        <v>579</v>
      </c>
      <c r="E30" s="1">
        <v>3041.0000300000002</v>
      </c>
      <c r="F30" s="1">
        <v>2</v>
      </c>
      <c r="G30" s="1" t="s">
        <v>72</v>
      </c>
      <c r="H30" s="1" t="s">
        <v>73</v>
      </c>
      <c r="I30" s="1">
        <v>43219</v>
      </c>
      <c r="J30" s="1" t="s">
        <v>245</v>
      </c>
      <c r="K30" s="1">
        <v>3041</v>
      </c>
      <c r="L30" s="1" t="s">
        <v>75</v>
      </c>
      <c r="M30" s="1" t="s">
        <v>246</v>
      </c>
      <c r="N30" s="1">
        <v>3</v>
      </c>
      <c r="O30" s="1">
        <v>0</v>
      </c>
    </row>
    <row r="31" spans="1:15" x14ac:dyDescent="0.15">
      <c r="A31" s="1">
        <v>28</v>
      </c>
      <c r="B31" s="1" t="s">
        <v>613</v>
      </c>
      <c r="C31" s="1" t="s">
        <v>614</v>
      </c>
      <c r="D31" s="1" t="s">
        <v>582</v>
      </c>
      <c r="E31" s="1">
        <v>2461.000031</v>
      </c>
      <c r="F31" s="1">
        <v>7</v>
      </c>
      <c r="G31" s="1" t="s">
        <v>369</v>
      </c>
      <c r="H31" s="1" t="s">
        <v>73</v>
      </c>
      <c r="I31" s="1">
        <v>43233</v>
      </c>
      <c r="J31" s="1" t="s">
        <v>334</v>
      </c>
      <c r="K31" s="1">
        <v>2461</v>
      </c>
      <c r="L31" s="1" t="s">
        <v>75</v>
      </c>
      <c r="M31" s="1" t="s">
        <v>163</v>
      </c>
      <c r="N31" s="1">
        <v>1</v>
      </c>
      <c r="O31" s="1">
        <v>0</v>
      </c>
    </row>
    <row r="32" spans="1:15" x14ac:dyDescent="0.15">
      <c r="A32" s="1">
        <v>29</v>
      </c>
      <c r="B32" s="1" t="s">
        <v>615</v>
      </c>
      <c r="C32" s="1" t="s">
        <v>616</v>
      </c>
      <c r="D32" s="1" t="s">
        <v>617</v>
      </c>
      <c r="E32" s="1">
        <v>3189.0000319999999</v>
      </c>
      <c r="F32" s="1">
        <v>13</v>
      </c>
      <c r="G32" s="1" t="s">
        <v>369</v>
      </c>
      <c r="H32" s="1" t="s">
        <v>73</v>
      </c>
      <c r="I32" s="1">
        <v>43232</v>
      </c>
      <c r="J32" s="1" t="s">
        <v>217</v>
      </c>
      <c r="K32" s="1">
        <v>3189</v>
      </c>
      <c r="L32" s="1" t="s">
        <v>75</v>
      </c>
      <c r="M32" s="1" t="s">
        <v>185</v>
      </c>
      <c r="N32" s="1">
        <v>5</v>
      </c>
      <c r="O32" s="1">
        <v>0</v>
      </c>
    </row>
    <row r="33" spans="1:15" x14ac:dyDescent="0.15">
      <c r="A33" s="1">
        <v>30</v>
      </c>
      <c r="B33" s="1" t="s">
        <v>618</v>
      </c>
      <c r="C33" s="1" t="s">
        <v>619</v>
      </c>
      <c r="D33" s="1" t="s">
        <v>620</v>
      </c>
      <c r="E33" s="1">
        <v>2751.0000329999998</v>
      </c>
      <c r="F33" s="1">
        <v>6</v>
      </c>
      <c r="G33" s="1" t="s">
        <v>369</v>
      </c>
      <c r="H33" s="1" t="s">
        <v>73</v>
      </c>
      <c r="I33" s="1">
        <v>43232</v>
      </c>
      <c r="J33" s="1" t="s">
        <v>515</v>
      </c>
      <c r="K33" s="1">
        <v>2751</v>
      </c>
      <c r="L33" s="1" t="s">
        <v>75</v>
      </c>
      <c r="M33" s="1" t="s">
        <v>476</v>
      </c>
      <c r="N33" s="1">
        <v>5</v>
      </c>
      <c r="O33" s="1">
        <v>0</v>
      </c>
    </row>
    <row r="34" spans="1:15" x14ac:dyDescent="0.15">
      <c r="A34" s="1">
        <v>31</v>
      </c>
      <c r="B34" s="1" t="s">
        <v>621</v>
      </c>
      <c r="C34" s="1" t="s">
        <v>622</v>
      </c>
      <c r="D34" s="1" t="s">
        <v>617</v>
      </c>
      <c r="E34" s="1">
        <v>3670.0000340000001</v>
      </c>
      <c r="F34" s="1">
        <v>6</v>
      </c>
      <c r="G34" s="1" t="s">
        <v>369</v>
      </c>
      <c r="H34" s="1" t="s">
        <v>73</v>
      </c>
      <c r="I34" s="1">
        <v>43232</v>
      </c>
      <c r="J34" s="1" t="s">
        <v>456</v>
      </c>
      <c r="K34" s="1">
        <v>3670</v>
      </c>
      <c r="L34" s="1" t="s">
        <v>75</v>
      </c>
      <c r="M34" s="1" t="s">
        <v>285</v>
      </c>
      <c r="N34" s="1">
        <v>5</v>
      </c>
      <c r="O34" s="1">
        <v>0</v>
      </c>
    </row>
    <row r="35" spans="1:15" x14ac:dyDescent="0.15">
      <c r="A35" s="1">
        <v>32</v>
      </c>
      <c r="B35" s="1" t="s">
        <v>623</v>
      </c>
      <c r="C35" s="1" t="s">
        <v>624</v>
      </c>
      <c r="D35" s="1" t="s">
        <v>617</v>
      </c>
      <c r="E35" s="1">
        <v>3425.000035</v>
      </c>
      <c r="F35" s="1">
        <v>8</v>
      </c>
      <c r="G35" s="1" t="s">
        <v>369</v>
      </c>
      <c r="H35" s="1" t="s">
        <v>73</v>
      </c>
      <c r="I35" s="1">
        <v>43232</v>
      </c>
      <c r="J35" s="1" t="s">
        <v>478</v>
      </c>
      <c r="K35" s="1">
        <v>3425</v>
      </c>
      <c r="L35" s="1" t="s">
        <v>75</v>
      </c>
      <c r="M35" s="1" t="s">
        <v>207</v>
      </c>
      <c r="N35" s="1">
        <v>4</v>
      </c>
      <c r="O35" s="1">
        <v>0</v>
      </c>
    </row>
    <row r="36" spans="1:15" x14ac:dyDescent="0.15">
      <c r="A36" s="1">
        <v>33</v>
      </c>
      <c r="B36" s="1" t="s">
        <v>625</v>
      </c>
      <c r="C36" s="1" t="s">
        <v>626</v>
      </c>
      <c r="D36" s="1" t="s">
        <v>617</v>
      </c>
      <c r="E36" s="1">
        <v>3402.0000359999999</v>
      </c>
      <c r="F36" s="1">
        <v>10</v>
      </c>
      <c r="G36" s="1" t="s">
        <v>369</v>
      </c>
      <c r="H36" s="1" t="s">
        <v>73</v>
      </c>
      <c r="I36" s="1">
        <v>43232</v>
      </c>
      <c r="J36" s="1" t="s">
        <v>452</v>
      </c>
      <c r="K36" s="1">
        <v>3402</v>
      </c>
      <c r="L36" s="1" t="s">
        <v>75</v>
      </c>
      <c r="M36" s="1" t="s">
        <v>190</v>
      </c>
      <c r="N36" s="1">
        <v>6</v>
      </c>
      <c r="O36" s="1">
        <v>0</v>
      </c>
    </row>
    <row r="37" spans="1:15" x14ac:dyDescent="0.15">
      <c r="A37" s="1">
        <v>34</v>
      </c>
      <c r="B37" s="1" t="s">
        <v>627</v>
      </c>
      <c r="C37" s="1" t="s">
        <v>628</v>
      </c>
      <c r="D37" s="1" t="s">
        <v>617</v>
      </c>
      <c r="E37" s="1">
        <v>3713.0000369999998</v>
      </c>
      <c r="F37" s="1">
        <v>5</v>
      </c>
      <c r="G37" s="1" t="s">
        <v>369</v>
      </c>
      <c r="H37" s="1" t="s">
        <v>73</v>
      </c>
      <c r="I37" s="1">
        <v>43232</v>
      </c>
      <c r="J37" s="1" t="s">
        <v>477</v>
      </c>
      <c r="K37" s="1">
        <v>3713</v>
      </c>
      <c r="L37" s="1" t="s">
        <v>75</v>
      </c>
      <c r="M37" s="1" t="s">
        <v>185</v>
      </c>
      <c r="N37" s="1">
        <v>5</v>
      </c>
      <c r="O37" s="1">
        <v>0</v>
      </c>
    </row>
    <row r="38" spans="1:15" x14ac:dyDescent="0.15">
      <c r="A38" s="1">
        <v>35</v>
      </c>
      <c r="B38" s="1" t="s">
        <v>629</v>
      </c>
      <c r="C38" s="1" t="s">
        <v>630</v>
      </c>
      <c r="D38" s="1" t="s">
        <v>617</v>
      </c>
      <c r="E38" s="1">
        <v>2060.0000380000001</v>
      </c>
      <c r="F38" s="1">
        <v>23</v>
      </c>
      <c r="G38" s="1" t="s">
        <v>369</v>
      </c>
      <c r="H38" s="1" t="s">
        <v>73</v>
      </c>
      <c r="I38" s="1">
        <v>43232</v>
      </c>
      <c r="J38" s="1" t="s">
        <v>470</v>
      </c>
      <c r="K38" s="1">
        <v>2060</v>
      </c>
      <c r="L38" s="1" t="s">
        <v>75</v>
      </c>
      <c r="M38" s="1" t="s">
        <v>185</v>
      </c>
      <c r="N38" s="1">
        <v>4</v>
      </c>
      <c r="O38" s="1">
        <v>0</v>
      </c>
    </row>
    <row r="39" spans="1:15" x14ac:dyDescent="0.15">
      <c r="A39" s="1">
        <v>36</v>
      </c>
      <c r="B39" s="1" t="s">
        <v>631</v>
      </c>
      <c r="C39" s="1" t="s">
        <v>632</v>
      </c>
      <c r="D39" s="1" t="s">
        <v>620</v>
      </c>
      <c r="E39" s="1">
        <v>1019.000039</v>
      </c>
      <c r="F39" s="1">
        <v>10</v>
      </c>
      <c r="G39" s="1" t="s">
        <v>369</v>
      </c>
      <c r="H39" s="1" t="s">
        <v>73</v>
      </c>
      <c r="I39" s="1">
        <v>43232</v>
      </c>
      <c r="J39" s="1" t="s">
        <v>512</v>
      </c>
      <c r="K39" s="1">
        <v>1019</v>
      </c>
      <c r="L39" s="1" t="s">
        <v>75</v>
      </c>
      <c r="M39" s="1" t="s">
        <v>183</v>
      </c>
      <c r="N39" s="1">
        <v>4</v>
      </c>
      <c r="O39" s="1">
        <v>0</v>
      </c>
    </row>
    <row r="40" spans="1:15" x14ac:dyDescent="0.15">
      <c r="A40" s="1">
        <v>37</v>
      </c>
      <c r="B40" s="1" t="s">
        <v>633</v>
      </c>
      <c r="C40" s="1" t="s">
        <v>634</v>
      </c>
      <c r="D40" s="1" t="s">
        <v>620</v>
      </c>
      <c r="E40" s="1">
        <v>1536.0000399999999</v>
      </c>
      <c r="F40" s="1">
        <v>9</v>
      </c>
      <c r="G40" s="1" t="s">
        <v>369</v>
      </c>
      <c r="H40" s="1" t="s">
        <v>73</v>
      </c>
      <c r="I40" s="1">
        <v>43232</v>
      </c>
      <c r="J40" s="1" t="s">
        <v>514</v>
      </c>
      <c r="K40" s="1">
        <v>1536</v>
      </c>
      <c r="L40" s="1" t="s">
        <v>75</v>
      </c>
      <c r="M40" s="1" t="s">
        <v>476</v>
      </c>
      <c r="N40" s="1">
        <v>5</v>
      </c>
      <c r="O40" s="1">
        <v>0</v>
      </c>
    </row>
    <row r="41" spans="1:15" x14ac:dyDescent="0.15">
      <c r="A41" s="1">
        <v>38</v>
      </c>
      <c r="B41" s="1" t="s">
        <v>635</v>
      </c>
      <c r="C41" s="1" t="s">
        <v>636</v>
      </c>
      <c r="D41" s="1" t="s">
        <v>617</v>
      </c>
      <c r="E41" s="1">
        <v>3584.0000409999998</v>
      </c>
      <c r="F41" s="1">
        <v>7</v>
      </c>
      <c r="G41" s="1" t="s">
        <v>369</v>
      </c>
      <c r="H41" s="1" t="s">
        <v>73</v>
      </c>
      <c r="I41" s="1">
        <v>43232</v>
      </c>
      <c r="J41" s="1" t="s">
        <v>472</v>
      </c>
      <c r="K41" s="1">
        <v>3584</v>
      </c>
      <c r="L41" s="1" t="s">
        <v>75</v>
      </c>
      <c r="M41" s="1" t="s">
        <v>183</v>
      </c>
      <c r="N41" s="1">
        <v>5</v>
      </c>
      <c r="O41" s="1">
        <v>0</v>
      </c>
    </row>
    <row r="42" spans="1:15" x14ac:dyDescent="0.15">
      <c r="A42" s="1">
        <v>39</v>
      </c>
      <c r="B42" s="1" t="s">
        <v>637</v>
      </c>
      <c r="C42" s="1" t="s">
        <v>638</v>
      </c>
      <c r="D42" s="1" t="s">
        <v>620</v>
      </c>
      <c r="E42" s="1">
        <v>3400.0000420000001</v>
      </c>
      <c r="F42" s="1">
        <v>3</v>
      </c>
      <c r="G42" s="1" t="s">
        <v>369</v>
      </c>
      <c r="H42" s="1" t="s">
        <v>73</v>
      </c>
      <c r="I42" s="1">
        <v>43232</v>
      </c>
      <c r="J42" s="1" t="s">
        <v>301</v>
      </c>
      <c r="K42" s="1">
        <v>3400</v>
      </c>
      <c r="L42" s="1" t="s">
        <v>75</v>
      </c>
      <c r="M42" s="1" t="s">
        <v>285</v>
      </c>
      <c r="N42" s="1">
        <v>6</v>
      </c>
      <c r="O42" s="1">
        <v>0</v>
      </c>
    </row>
    <row r="43" spans="1:15" x14ac:dyDescent="0.15">
      <c r="A43" s="1">
        <v>40</v>
      </c>
      <c r="B43" s="1" t="s">
        <v>639</v>
      </c>
      <c r="C43" s="1" t="s">
        <v>640</v>
      </c>
      <c r="D43" s="1" t="s">
        <v>620</v>
      </c>
      <c r="E43" s="1">
        <v>3006.000043</v>
      </c>
      <c r="F43" s="1">
        <v>4</v>
      </c>
      <c r="G43" s="1" t="s">
        <v>369</v>
      </c>
      <c r="H43" s="1" t="s">
        <v>73</v>
      </c>
      <c r="I43" s="1">
        <v>43232</v>
      </c>
      <c r="J43" s="1" t="s">
        <v>518</v>
      </c>
      <c r="K43" s="1">
        <v>3006</v>
      </c>
      <c r="L43" s="1" t="s">
        <v>75</v>
      </c>
      <c r="M43" s="1" t="s">
        <v>188</v>
      </c>
      <c r="N43" s="1">
        <v>5</v>
      </c>
      <c r="O43" s="1">
        <v>0</v>
      </c>
    </row>
    <row r="44" spans="1:15" x14ac:dyDescent="0.15">
      <c r="A44" s="1">
        <v>41</v>
      </c>
      <c r="B44" s="1" t="s">
        <v>641</v>
      </c>
      <c r="C44" s="1" t="s">
        <v>642</v>
      </c>
      <c r="D44" s="1" t="s">
        <v>617</v>
      </c>
      <c r="E44" s="1">
        <v>3415.0000439999999</v>
      </c>
      <c r="F44" s="1">
        <v>9</v>
      </c>
      <c r="G44" s="1" t="s">
        <v>369</v>
      </c>
      <c r="H44" s="1" t="s">
        <v>73</v>
      </c>
      <c r="I44" s="1">
        <v>43232</v>
      </c>
      <c r="J44" s="1" t="s">
        <v>463</v>
      </c>
      <c r="K44" s="1">
        <v>3415</v>
      </c>
      <c r="L44" s="1" t="s">
        <v>75</v>
      </c>
      <c r="M44" s="1" t="s">
        <v>285</v>
      </c>
      <c r="N44" s="1">
        <v>6</v>
      </c>
      <c r="O44" s="1">
        <v>0</v>
      </c>
    </row>
    <row r="45" spans="1:15" x14ac:dyDescent="0.15">
      <c r="A45" s="1">
        <v>42</v>
      </c>
      <c r="B45" s="1" t="s">
        <v>643</v>
      </c>
      <c r="C45" s="1" t="s">
        <v>644</v>
      </c>
      <c r="D45" s="1" t="s">
        <v>617</v>
      </c>
      <c r="E45" s="1">
        <v>2987.0000449999998</v>
      </c>
      <c r="F45" s="1">
        <v>16</v>
      </c>
      <c r="G45" s="1" t="s">
        <v>369</v>
      </c>
      <c r="H45" s="1" t="s">
        <v>73</v>
      </c>
      <c r="I45" s="1">
        <v>43232</v>
      </c>
      <c r="J45" s="1" t="s">
        <v>475</v>
      </c>
      <c r="K45" s="1">
        <v>2987</v>
      </c>
      <c r="L45" s="1" t="s">
        <v>75</v>
      </c>
      <c r="M45" s="1" t="s">
        <v>476</v>
      </c>
      <c r="N45" s="1">
        <v>5</v>
      </c>
      <c r="O45" s="1">
        <v>0</v>
      </c>
    </row>
    <row r="46" spans="1:15" x14ac:dyDescent="0.15">
      <c r="A46" s="1">
        <v>43</v>
      </c>
      <c r="B46" s="1" t="s">
        <v>645</v>
      </c>
      <c r="C46" s="1" t="s">
        <v>646</v>
      </c>
      <c r="D46" s="1" t="s">
        <v>617</v>
      </c>
      <c r="E46" s="1">
        <v>3318.0000460000001</v>
      </c>
      <c r="F46" s="1">
        <v>11</v>
      </c>
      <c r="G46" s="1" t="s">
        <v>369</v>
      </c>
      <c r="H46" s="1" t="s">
        <v>73</v>
      </c>
      <c r="I46" s="1">
        <v>43232</v>
      </c>
      <c r="J46" s="1" t="s">
        <v>451</v>
      </c>
      <c r="K46" s="1">
        <v>3318</v>
      </c>
      <c r="L46" s="1" t="s">
        <v>75</v>
      </c>
      <c r="M46" s="1" t="s">
        <v>190</v>
      </c>
      <c r="N46" s="1">
        <v>6</v>
      </c>
      <c r="O46" s="1">
        <v>0</v>
      </c>
    </row>
    <row r="47" spans="1:15" x14ac:dyDescent="0.15">
      <c r="A47" s="1">
        <v>44</v>
      </c>
      <c r="B47" s="1" t="s">
        <v>647</v>
      </c>
      <c r="C47" s="1" t="s">
        <v>648</v>
      </c>
      <c r="D47" s="1" t="s">
        <v>620</v>
      </c>
      <c r="E47" s="1">
        <v>2804.000047</v>
      </c>
      <c r="F47" s="1">
        <v>5</v>
      </c>
      <c r="G47" s="1" t="s">
        <v>369</v>
      </c>
      <c r="H47" s="1" t="s">
        <v>73</v>
      </c>
      <c r="I47" s="1">
        <v>43232</v>
      </c>
      <c r="J47" s="1" t="s">
        <v>517</v>
      </c>
      <c r="K47" s="1">
        <v>2804</v>
      </c>
      <c r="L47" s="1" t="s">
        <v>75</v>
      </c>
      <c r="M47" s="1" t="s">
        <v>185</v>
      </c>
      <c r="N47" s="1">
        <v>4</v>
      </c>
      <c r="O47" s="1">
        <v>0</v>
      </c>
    </row>
    <row r="48" spans="1:15" x14ac:dyDescent="0.15">
      <c r="A48" s="1">
        <v>45</v>
      </c>
      <c r="B48" s="1" t="s">
        <v>649</v>
      </c>
      <c r="C48" s="1" t="s">
        <v>650</v>
      </c>
      <c r="D48" s="1" t="s">
        <v>620</v>
      </c>
      <c r="E48" s="1">
        <v>3593.0000479999999</v>
      </c>
      <c r="F48" s="1">
        <v>2</v>
      </c>
      <c r="G48" s="1" t="s">
        <v>369</v>
      </c>
      <c r="H48" s="1" t="s">
        <v>73</v>
      </c>
      <c r="I48" s="1">
        <v>43232</v>
      </c>
      <c r="J48" s="1" t="s">
        <v>519</v>
      </c>
      <c r="K48" s="1">
        <v>3593</v>
      </c>
      <c r="L48" s="1" t="s">
        <v>75</v>
      </c>
      <c r="M48" s="1" t="s">
        <v>285</v>
      </c>
      <c r="N48" s="1">
        <v>6</v>
      </c>
      <c r="O48" s="1">
        <v>0</v>
      </c>
    </row>
    <row r="49" spans="1:15" x14ac:dyDescent="0.15">
      <c r="A49" s="1">
        <v>46</v>
      </c>
      <c r="B49" s="1" t="s">
        <v>651</v>
      </c>
      <c r="C49" s="1" t="s">
        <v>652</v>
      </c>
      <c r="D49" s="1" t="s">
        <v>617</v>
      </c>
      <c r="E49" s="1">
        <v>3142.0000490000002</v>
      </c>
      <c r="F49" s="1">
        <v>14</v>
      </c>
      <c r="G49" s="1" t="s">
        <v>369</v>
      </c>
      <c r="H49" s="1" t="s">
        <v>73</v>
      </c>
      <c r="I49" s="1">
        <v>43232</v>
      </c>
      <c r="J49" s="1" t="s">
        <v>461</v>
      </c>
      <c r="K49" s="1">
        <v>3142</v>
      </c>
      <c r="L49" s="1" t="s">
        <v>75</v>
      </c>
      <c r="M49" s="1" t="s">
        <v>285</v>
      </c>
      <c r="N49" s="1">
        <v>6</v>
      </c>
      <c r="O49" s="1">
        <v>0</v>
      </c>
    </row>
    <row r="50" spans="1:15" x14ac:dyDescent="0.15">
      <c r="A50" s="1">
        <v>47</v>
      </c>
      <c r="B50" s="1" t="s">
        <v>653</v>
      </c>
      <c r="C50" s="1" t="s">
        <v>654</v>
      </c>
      <c r="D50" s="1" t="s">
        <v>617</v>
      </c>
      <c r="E50" s="1">
        <v>2131.0000500000001</v>
      </c>
      <c r="F50" s="1">
        <v>21</v>
      </c>
      <c r="G50" s="1" t="s">
        <v>369</v>
      </c>
      <c r="H50" s="1" t="s">
        <v>73</v>
      </c>
      <c r="I50" s="1">
        <v>43232</v>
      </c>
      <c r="J50" s="1" t="s">
        <v>468</v>
      </c>
      <c r="K50" s="1">
        <v>2131</v>
      </c>
      <c r="L50" s="1" t="s">
        <v>75</v>
      </c>
      <c r="M50" s="1" t="s">
        <v>185</v>
      </c>
      <c r="N50" s="1">
        <v>4</v>
      </c>
      <c r="O50" s="1">
        <v>0</v>
      </c>
    </row>
    <row r="51" spans="1:15" x14ac:dyDescent="0.15">
      <c r="A51" s="1">
        <v>48</v>
      </c>
      <c r="B51" s="1" t="s">
        <v>655</v>
      </c>
      <c r="C51" s="1" t="s">
        <v>656</v>
      </c>
      <c r="D51" s="1" t="s">
        <v>617</v>
      </c>
      <c r="E51" s="1">
        <v>2557.000051</v>
      </c>
      <c r="F51" s="1">
        <v>19</v>
      </c>
      <c r="G51" s="1" t="s">
        <v>369</v>
      </c>
      <c r="H51" s="1" t="s">
        <v>73</v>
      </c>
      <c r="I51" s="1">
        <v>43232</v>
      </c>
      <c r="J51" s="1" t="s">
        <v>200</v>
      </c>
      <c r="K51" s="1">
        <v>2557</v>
      </c>
      <c r="L51" s="1" t="s">
        <v>75</v>
      </c>
      <c r="M51" s="1" t="s">
        <v>190</v>
      </c>
      <c r="N51" s="1">
        <v>4</v>
      </c>
      <c r="O51" s="1">
        <v>0</v>
      </c>
    </row>
    <row r="52" spans="1:15" x14ac:dyDescent="0.15">
      <c r="A52" s="1">
        <v>49</v>
      </c>
      <c r="B52" s="1" t="s">
        <v>657</v>
      </c>
      <c r="C52" s="1" t="s">
        <v>658</v>
      </c>
      <c r="D52" s="1" t="s">
        <v>617</v>
      </c>
      <c r="E52" s="1">
        <v>3736.0000519999999</v>
      </c>
      <c r="F52" s="1">
        <v>4</v>
      </c>
      <c r="G52" s="1" t="s">
        <v>369</v>
      </c>
      <c r="H52" s="1" t="s">
        <v>73</v>
      </c>
      <c r="I52" s="1">
        <v>43232</v>
      </c>
      <c r="J52" s="1" t="s">
        <v>459</v>
      </c>
      <c r="K52" s="1">
        <v>3736</v>
      </c>
      <c r="L52" s="1" t="s">
        <v>75</v>
      </c>
      <c r="M52" s="1" t="s">
        <v>192</v>
      </c>
      <c r="N52" s="1">
        <v>6</v>
      </c>
      <c r="O52" s="1">
        <v>0</v>
      </c>
    </row>
    <row r="53" spans="1:15" x14ac:dyDescent="0.15">
      <c r="A53" s="1">
        <v>50</v>
      </c>
      <c r="B53" s="1" t="s">
        <v>659</v>
      </c>
      <c r="C53" s="1" t="s">
        <v>660</v>
      </c>
      <c r="D53" s="1" t="s">
        <v>617</v>
      </c>
      <c r="E53" s="1">
        <v>4619.0000529999998</v>
      </c>
      <c r="F53" s="1">
        <v>1</v>
      </c>
      <c r="G53" s="1" t="s">
        <v>369</v>
      </c>
      <c r="H53" s="1" t="s">
        <v>73</v>
      </c>
      <c r="I53" s="1">
        <v>43232</v>
      </c>
      <c r="J53" s="1" t="s">
        <v>481</v>
      </c>
      <c r="K53" s="1">
        <v>4619</v>
      </c>
      <c r="L53" s="1" t="s">
        <v>75</v>
      </c>
      <c r="M53" s="1" t="s">
        <v>482</v>
      </c>
      <c r="N53" s="1">
        <v>6</v>
      </c>
      <c r="O53" s="1">
        <v>0</v>
      </c>
    </row>
    <row r="54" spans="1:15" x14ac:dyDescent="0.15">
      <c r="A54" s="1">
        <v>51</v>
      </c>
      <c r="B54" s="1" t="s">
        <v>661</v>
      </c>
      <c r="C54" s="1" t="s">
        <v>662</v>
      </c>
      <c r="D54" s="1" t="s">
        <v>617</v>
      </c>
      <c r="E54" s="1">
        <v>2094.0000540000001</v>
      </c>
      <c r="F54" s="1">
        <v>22</v>
      </c>
      <c r="G54" s="1" t="s">
        <v>369</v>
      </c>
      <c r="H54" s="1" t="s">
        <v>73</v>
      </c>
      <c r="I54" s="1">
        <v>43232</v>
      </c>
      <c r="J54" s="1" t="s">
        <v>480</v>
      </c>
      <c r="K54" s="1">
        <v>2094</v>
      </c>
      <c r="L54" s="1" t="s">
        <v>75</v>
      </c>
      <c r="M54" s="1" t="s">
        <v>465</v>
      </c>
      <c r="N54" s="1">
        <v>6</v>
      </c>
      <c r="O54" s="1">
        <v>0</v>
      </c>
    </row>
    <row r="55" spans="1:15" x14ac:dyDescent="0.15">
      <c r="A55" s="1">
        <v>52</v>
      </c>
      <c r="B55" s="1" t="s">
        <v>663</v>
      </c>
      <c r="C55" s="1" t="s">
        <v>664</v>
      </c>
      <c r="D55" s="1" t="s">
        <v>617</v>
      </c>
      <c r="E55" s="1">
        <v>1817.000055</v>
      </c>
      <c r="F55" s="1">
        <v>24</v>
      </c>
      <c r="G55" s="1" t="s">
        <v>369</v>
      </c>
      <c r="H55" s="1" t="s">
        <v>73</v>
      </c>
      <c r="I55" s="1">
        <v>43232</v>
      </c>
      <c r="J55" s="1" t="s">
        <v>469</v>
      </c>
      <c r="K55" s="1">
        <v>1817</v>
      </c>
      <c r="L55" s="1" t="s">
        <v>75</v>
      </c>
      <c r="M55" s="1" t="s">
        <v>185</v>
      </c>
      <c r="N55" s="1">
        <v>4</v>
      </c>
      <c r="O55" s="1">
        <v>0</v>
      </c>
    </row>
    <row r="56" spans="1:15" x14ac:dyDescent="0.15">
      <c r="A56" s="1">
        <v>53</v>
      </c>
      <c r="B56" s="1" t="s">
        <v>665</v>
      </c>
      <c r="C56" s="1" t="s">
        <v>666</v>
      </c>
      <c r="D56" s="1" t="s">
        <v>620</v>
      </c>
      <c r="E56" s="1">
        <v>2626.0000559999999</v>
      </c>
      <c r="F56" s="1">
        <v>7</v>
      </c>
      <c r="G56" s="1" t="s">
        <v>369</v>
      </c>
      <c r="H56" s="1" t="s">
        <v>73</v>
      </c>
      <c r="I56" s="1">
        <v>43232</v>
      </c>
      <c r="J56" s="1" t="s">
        <v>516</v>
      </c>
      <c r="K56" s="1">
        <v>2626</v>
      </c>
      <c r="L56" s="1" t="s">
        <v>75</v>
      </c>
      <c r="M56" s="1" t="s">
        <v>188</v>
      </c>
      <c r="N56" s="1">
        <v>5</v>
      </c>
      <c r="O56" s="1">
        <v>0</v>
      </c>
    </row>
    <row r="57" spans="1:15" x14ac:dyDescent="0.15">
      <c r="A57" s="1">
        <v>54</v>
      </c>
      <c r="B57" s="1" t="s">
        <v>667</v>
      </c>
      <c r="C57" s="1" t="s">
        <v>668</v>
      </c>
      <c r="D57" s="1" t="s">
        <v>617</v>
      </c>
      <c r="E57" s="1">
        <v>3024.0000570000002</v>
      </c>
      <c r="F57" s="1">
        <v>15</v>
      </c>
      <c r="G57" s="1" t="s">
        <v>369</v>
      </c>
      <c r="H57" s="1" t="s">
        <v>73</v>
      </c>
      <c r="I57" s="1">
        <v>43232</v>
      </c>
      <c r="J57" s="1" t="s">
        <v>474</v>
      </c>
      <c r="K57" s="1">
        <v>3024</v>
      </c>
      <c r="L57" s="1" t="s">
        <v>75</v>
      </c>
      <c r="M57" s="1" t="s">
        <v>188</v>
      </c>
      <c r="N57" s="1">
        <v>5</v>
      </c>
      <c r="O57" s="1">
        <v>0</v>
      </c>
    </row>
    <row r="58" spans="1:15" x14ac:dyDescent="0.15">
      <c r="A58" s="1">
        <v>55</v>
      </c>
      <c r="B58" s="1" t="s">
        <v>669</v>
      </c>
      <c r="C58" s="1" t="s">
        <v>670</v>
      </c>
      <c r="D58" s="1" t="s">
        <v>617</v>
      </c>
      <c r="E58" s="1">
        <v>3231.0000580000001</v>
      </c>
      <c r="F58" s="1">
        <v>12</v>
      </c>
      <c r="G58" s="1" t="s">
        <v>369</v>
      </c>
      <c r="H58" s="1" t="s">
        <v>73</v>
      </c>
      <c r="I58" s="1">
        <v>43232</v>
      </c>
      <c r="J58" s="1" t="s">
        <v>460</v>
      </c>
      <c r="K58" s="1">
        <v>3231</v>
      </c>
      <c r="L58" s="1" t="s">
        <v>75</v>
      </c>
      <c r="M58" s="1" t="s">
        <v>285</v>
      </c>
      <c r="N58" s="1">
        <v>6</v>
      </c>
      <c r="O58" s="1">
        <v>0</v>
      </c>
    </row>
    <row r="59" spans="1:15" x14ac:dyDescent="0.15">
      <c r="A59" s="1">
        <v>56</v>
      </c>
      <c r="B59" s="1" t="s">
        <v>671</v>
      </c>
      <c r="C59" s="1" t="s">
        <v>672</v>
      </c>
      <c r="D59" s="1" t="s">
        <v>617</v>
      </c>
      <c r="E59" s="1">
        <v>2712.000059</v>
      </c>
      <c r="F59" s="1">
        <v>18</v>
      </c>
      <c r="G59" s="1" t="s">
        <v>369</v>
      </c>
      <c r="H59" s="1" t="s">
        <v>73</v>
      </c>
      <c r="I59" s="1">
        <v>43232</v>
      </c>
      <c r="J59" s="1" t="s">
        <v>479</v>
      </c>
      <c r="K59" s="1">
        <v>2712</v>
      </c>
      <c r="L59" s="1" t="s">
        <v>75</v>
      </c>
      <c r="M59" s="1" t="s">
        <v>465</v>
      </c>
      <c r="N59" s="1">
        <v>6</v>
      </c>
      <c r="O59" s="1">
        <v>0</v>
      </c>
    </row>
    <row r="60" spans="1:15" x14ac:dyDescent="0.15">
      <c r="A60" s="1">
        <v>57</v>
      </c>
      <c r="B60" s="1" t="s">
        <v>673</v>
      </c>
      <c r="C60" s="1" t="s">
        <v>674</v>
      </c>
      <c r="D60" s="1" t="s">
        <v>620</v>
      </c>
      <c r="E60" s="1">
        <v>2433.0000599999998</v>
      </c>
      <c r="F60" s="1">
        <v>8</v>
      </c>
      <c r="G60" s="1" t="s">
        <v>369</v>
      </c>
      <c r="H60" s="1" t="s">
        <v>73</v>
      </c>
      <c r="I60" s="1">
        <v>43232</v>
      </c>
      <c r="J60" s="1" t="s">
        <v>513</v>
      </c>
      <c r="K60" s="1">
        <v>2433</v>
      </c>
      <c r="L60" s="1" t="s">
        <v>75</v>
      </c>
      <c r="M60" s="1" t="s">
        <v>190</v>
      </c>
      <c r="N60" s="1">
        <v>4</v>
      </c>
      <c r="O60" s="1">
        <v>0</v>
      </c>
    </row>
    <row r="61" spans="1:15" x14ac:dyDescent="0.15">
      <c r="A61" s="1">
        <v>58</v>
      </c>
      <c r="B61" s="1" t="s">
        <v>675</v>
      </c>
      <c r="C61" s="1" t="s">
        <v>676</v>
      </c>
      <c r="D61" s="1" t="s">
        <v>617</v>
      </c>
      <c r="E61" s="1">
        <v>2258.0000610000002</v>
      </c>
      <c r="F61" s="1">
        <v>20</v>
      </c>
      <c r="G61" s="1" t="s">
        <v>369</v>
      </c>
      <c r="H61" s="1" t="s">
        <v>73</v>
      </c>
      <c r="I61" s="1">
        <v>43232</v>
      </c>
      <c r="J61" s="1" t="s">
        <v>473</v>
      </c>
      <c r="K61" s="1">
        <v>2258</v>
      </c>
      <c r="L61" s="1" t="s">
        <v>75</v>
      </c>
      <c r="M61" s="1" t="s">
        <v>285</v>
      </c>
      <c r="N61" s="1">
        <v>5</v>
      </c>
      <c r="O61" s="1">
        <v>0</v>
      </c>
    </row>
    <row r="62" spans="1:15" x14ac:dyDescent="0.15">
      <c r="A62" s="1">
        <v>59</v>
      </c>
      <c r="B62" s="1" t="s">
        <v>677</v>
      </c>
      <c r="C62" s="1" t="s">
        <v>678</v>
      </c>
      <c r="D62" s="1" t="s">
        <v>617</v>
      </c>
      <c r="E62" s="1">
        <v>2824.0000620000001</v>
      </c>
      <c r="F62" s="1">
        <v>17</v>
      </c>
      <c r="G62" s="1" t="s">
        <v>369</v>
      </c>
      <c r="H62" s="1" t="s">
        <v>73</v>
      </c>
      <c r="I62" s="1">
        <v>43232</v>
      </c>
      <c r="J62" s="1" t="s">
        <v>204</v>
      </c>
      <c r="K62" s="1">
        <v>2824</v>
      </c>
      <c r="L62" s="1" t="s">
        <v>75</v>
      </c>
      <c r="M62" s="1" t="s">
        <v>190</v>
      </c>
      <c r="N62" s="1">
        <v>4</v>
      </c>
      <c r="O62" s="1">
        <v>0</v>
      </c>
    </row>
    <row r="63" spans="1:15" x14ac:dyDescent="0.15">
      <c r="A63" s="1">
        <v>60</v>
      </c>
      <c r="B63" s="1" t="s">
        <v>679</v>
      </c>
      <c r="C63" s="1" t="s">
        <v>680</v>
      </c>
      <c r="D63" s="1" t="s">
        <v>617</v>
      </c>
      <c r="E63" s="1">
        <v>3904.000063</v>
      </c>
      <c r="F63" s="1">
        <v>3</v>
      </c>
      <c r="G63" s="1" t="s">
        <v>369</v>
      </c>
      <c r="H63" s="1" t="s">
        <v>73</v>
      </c>
      <c r="I63" s="1">
        <v>43232</v>
      </c>
      <c r="J63" s="1" t="s">
        <v>466</v>
      </c>
      <c r="K63" s="1">
        <v>3904</v>
      </c>
      <c r="L63" s="1" t="s">
        <v>75</v>
      </c>
      <c r="M63" s="1" t="s">
        <v>285</v>
      </c>
      <c r="N63" s="1">
        <v>6</v>
      </c>
      <c r="O63" s="1">
        <v>0</v>
      </c>
    </row>
    <row r="64" spans="1:15" x14ac:dyDescent="0.15">
      <c r="A64" s="1">
        <v>61</v>
      </c>
      <c r="B64" s="1" t="s">
        <v>681</v>
      </c>
      <c r="C64" s="1" t="s">
        <v>682</v>
      </c>
      <c r="D64" s="1" t="s">
        <v>620</v>
      </c>
      <c r="E64" s="1">
        <v>3983.0000639999998</v>
      </c>
      <c r="F64" s="1">
        <v>1</v>
      </c>
      <c r="G64" s="1" t="s">
        <v>369</v>
      </c>
      <c r="H64" s="1" t="s">
        <v>73</v>
      </c>
      <c r="I64" s="1">
        <v>43232</v>
      </c>
      <c r="J64" s="1" t="s">
        <v>520</v>
      </c>
      <c r="K64" s="1">
        <v>3983</v>
      </c>
      <c r="L64" s="1" t="s">
        <v>75</v>
      </c>
      <c r="M64" s="1" t="s">
        <v>188</v>
      </c>
      <c r="N64" s="1">
        <v>6</v>
      </c>
      <c r="O64" s="1">
        <v>0</v>
      </c>
    </row>
    <row r="65" spans="1:15" x14ac:dyDescent="0.15">
      <c r="A65" s="1">
        <v>62</v>
      </c>
      <c r="B65" s="1" t="s">
        <v>683</v>
      </c>
      <c r="C65" s="1" t="s">
        <v>684</v>
      </c>
      <c r="D65" s="1" t="s">
        <v>617</v>
      </c>
      <c r="E65" s="1">
        <v>4189.0000650000002</v>
      </c>
      <c r="F65" s="1">
        <v>2</v>
      </c>
      <c r="G65" s="1" t="s">
        <v>369</v>
      </c>
      <c r="H65" s="1" t="s">
        <v>73</v>
      </c>
      <c r="I65" s="1">
        <v>43232</v>
      </c>
      <c r="J65" s="1" t="s">
        <v>471</v>
      </c>
      <c r="K65" s="1">
        <v>4189</v>
      </c>
      <c r="L65" s="1" t="s">
        <v>75</v>
      </c>
      <c r="M65" s="1" t="s">
        <v>188</v>
      </c>
      <c r="N65" s="1">
        <v>4</v>
      </c>
      <c r="O65" s="1">
        <v>0</v>
      </c>
    </row>
    <row r="66" spans="1:15" x14ac:dyDescent="0.15">
      <c r="A66" s="1">
        <v>63</v>
      </c>
      <c r="B66" s="1" t="s">
        <v>685</v>
      </c>
      <c r="C66" s="1" t="s">
        <v>686</v>
      </c>
      <c r="D66" s="1" t="s">
        <v>687</v>
      </c>
      <c r="E66" s="1">
        <v>809.00006599999995</v>
      </c>
      <c r="F66" s="1">
        <v>19</v>
      </c>
      <c r="G66" s="1" t="s">
        <v>72</v>
      </c>
      <c r="H66" s="1" t="s">
        <v>73</v>
      </c>
      <c r="I66" s="1">
        <v>43219</v>
      </c>
      <c r="J66" s="1" t="s">
        <v>257</v>
      </c>
      <c r="K66" s="1">
        <v>809</v>
      </c>
      <c r="L66" s="1" t="s">
        <v>75</v>
      </c>
      <c r="M66" s="1" t="s">
        <v>246</v>
      </c>
      <c r="N66" s="1">
        <v>2</v>
      </c>
      <c r="O66" s="1">
        <v>0</v>
      </c>
    </row>
    <row r="67" spans="1:15" x14ac:dyDescent="0.15">
      <c r="A67" s="1">
        <v>64</v>
      </c>
      <c r="B67" s="1" t="s">
        <v>688</v>
      </c>
      <c r="C67" s="1" t="s">
        <v>689</v>
      </c>
      <c r="D67" s="1" t="s">
        <v>690</v>
      </c>
      <c r="E67" s="1">
        <v>3053.0000669999999</v>
      </c>
      <c r="F67" s="1">
        <v>17</v>
      </c>
      <c r="G67" s="1" t="s">
        <v>521</v>
      </c>
      <c r="H67" s="1" t="s">
        <v>73</v>
      </c>
      <c r="I67" s="1">
        <v>43244</v>
      </c>
      <c r="J67" s="1" t="s">
        <v>128</v>
      </c>
      <c r="K67" s="1">
        <v>3053</v>
      </c>
      <c r="L67" s="1" t="s">
        <v>75</v>
      </c>
      <c r="M67" s="1" t="s">
        <v>129</v>
      </c>
      <c r="N67" s="1">
        <v>2</v>
      </c>
      <c r="O67" s="1">
        <v>0</v>
      </c>
    </row>
    <row r="68" spans="1:15" x14ac:dyDescent="0.15">
      <c r="A68" s="1">
        <v>65</v>
      </c>
      <c r="B68" s="1" t="s">
        <v>691</v>
      </c>
      <c r="C68" s="1" t="s">
        <v>692</v>
      </c>
      <c r="D68" s="1" t="s">
        <v>687</v>
      </c>
      <c r="E68" s="1">
        <v>2704.0000679999998</v>
      </c>
      <c r="F68" s="1">
        <v>4</v>
      </c>
      <c r="G68" s="1" t="s">
        <v>521</v>
      </c>
      <c r="H68" s="1" t="s">
        <v>73</v>
      </c>
      <c r="I68" s="1">
        <v>43245</v>
      </c>
      <c r="J68" s="1" t="s">
        <v>367</v>
      </c>
      <c r="K68" s="1">
        <v>2704</v>
      </c>
      <c r="L68" s="1" t="s">
        <v>75</v>
      </c>
      <c r="M68" s="1" t="s">
        <v>113</v>
      </c>
      <c r="N68" s="1">
        <v>3</v>
      </c>
      <c r="O68" s="1">
        <v>0</v>
      </c>
    </row>
    <row r="69" spans="1:15" x14ac:dyDescent="0.15">
      <c r="A69" s="1">
        <v>66</v>
      </c>
      <c r="B69" s="1" t="s">
        <v>693</v>
      </c>
      <c r="C69" s="1" t="s">
        <v>694</v>
      </c>
      <c r="D69" s="1" t="s">
        <v>687</v>
      </c>
      <c r="E69" s="1">
        <v>1707.0000689999999</v>
      </c>
      <c r="F69" s="1">
        <v>14</v>
      </c>
      <c r="G69" s="1" t="s">
        <v>72</v>
      </c>
      <c r="H69" s="1" t="s">
        <v>73</v>
      </c>
      <c r="I69" s="1">
        <v>43219</v>
      </c>
      <c r="J69" s="1" t="s">
        <v>259</v>
      </c>
      <c r="K69" s="1">
        <v>1707</v>
      </c>
      <c r="L69" s="1" t="s">
        <v>75</v>
      </c>
      <c r="M69" s="1" t="s">
        <v>260</v>
      </c>
      <c r="N69" s="1">
        <v>3</v>
      </c>
      <c r="O69" s="1">
        <v>0</v>
      </c>
    </row>
    <row r="70" spans="1:15" x14ac:dyDescent="0.15">
      <c r="A70" s="1">
        <v>67</v>
      </c>
      <c r="B70" s="1" t="s">
        <v>695</v>
      </c>
      <c r="C70" s="1" t="s">
        <v>696</v>
      </c>
      <c r="D70" s="1" t="s">
        <v>690</v>
      </c>
      <c r="E70" s="1">
        <v>2594.0000700000001</v>
      </c>
      <c r="F70" s="1">
        <v>22</v>
      </c>
      <c r="G70" s="1" t="s">
        <v>369</v>
      </c>
      <c r="H70" s="1" t="s">
        <v>73</v>
      </c>
      <c r="I70" s="1">
        <v>43232</v>
      </c>
      <c r="J70" s="1" t="s">
        <v>159</v>
      </c>
      <c r="K70" s="1">
        <v>2594</v>
      </c>
      <c r="L70" s="1" t="s">
        <v>75</v>
      </c>
      <c r="M70" s="1" t="s">
        <v>113</v>
      </c>
      <c r="N70" s="1">
        <v>2</v>
      </c>
      <c r="O70" s="1">
        <v>0</v>
      </c>
    </row>
    <row r="71" spans="1:15" x14ac:dyDescent="0.15">
      <c r="A71" s="1">
        <v>68</v>
      </c>
      <c r="B71" s="1" t="s">
        <v>697</v>
      </c>
      <c r="C71" s="1" t="s">
        <v>698</v>
      </c>
      <c r="D71" s="1" t="s">
        <v>687</v>
      </c>
      <c r="E71" s="1">
        <v>2438.0000709999999</v>
      </c>
      <c r="F71" s="1">
        <v>8</v>
      </c>
      <c r="G71" s="1" t="s">
        <v>369</v>
      </c>
      <c r="H71" s="1" t="s">
        <v>73</v>
      </c>
      <c r="I71" s="1">
        <v>43232</v>
      </c>
      <c r="J71" s="1" t="s">
        <v>255</v>
      </c>
      <c r="K71" s="1">
        <v>2438</v>
      </c>
      <c r="L71" s="1" t="s">
        <v>75</v>
      </c>
      <c r="M71" s="1" t="s">
        <v>129</v>
      </c>
      <c r="N71" s="1">
        <v>3</v>
      </c>
      <c r="O71" s="1">
        <v>0</v>
      </c>
    </row>
    <row r="72" spans="1:15" x14ac:dyDescent="0.15">
      <c r="A72" s="1">
        <v>69</v>
      </c>
      <c r="B72" s="1" t="s">
        <v>699</v>
      </c>
      <c r="C72" s="1" t="s">
        <v>700</v>
      </c>
      <c r="D72" s="1" t="s">
        <v>690</v>
      </c>
      <c r="E72" s="1">
        <v>1806.000072</v>
      </c>
      <c r="F72" s="1">
        <v>28</v>
      </c>
      <c r="G72" s="1" t="s">
        <v>308</v>
      </c>
      <c r="H72" s="1" t="s">
        <v>595</v>
      </c>
      <c r="I72" s="1">
        <v>43226</v>
      </c>
      <c r="J72" s="1" t="s">
        <v>336</v>
      </c>
      <c r="K72" s="1">
        <v>1806</v>
      </c>
      <c r="L72" s="1" t="s">
        <v>75</v>
      </c>
      <c r="M72" s="1" t="s">
        <v>142</v>
      </c>
      <c r="N72" s="1">
        <v>1</v>
      </c>
      <c r="O72" s="1">
        <v>0</v>
      </c>
    </row>
    <row r="73" spans="1:15" x14ac:dyDescent="0.15">
      <c r="A73" s="1">
        <v>70</v>
      </c>
      <c r="B73" s="1" t="s">
        <v>701</v>
      </c>
      <c r="C73" s="1" t="s">
        <v>702</v>
      </c>
      <c r="D73" s="1" t="s">
        <v>690</v>
      </c>
      <c r="E73" s="1">
        <v>1868.0000729999999</v>
      </c>
      <c r="F73" s="1">
        <v>27</v>
      </c>
      <c r="G73" s="1" t="s">
        <v>369</v>
      </c>
      <c r="H73" s="1" t="s">
        <v>73</v>
      </c>
      <c r="I73" s="1">
        <v>43232</v>
      </c>
      <c r="J73" s="1" t="s">
        <v>323</v>
      </c>
      <c r="K73" s="1">
        <v>1868</v>
      </c>
      <c r="L73" s="1" t="s">
        <v>75</v>
      </c>
      <c r="M73" s="1" t="s">
        <v>154</v>
      </c>
      <c r="N73" s="1">
        <v>1</v>
      </c>
      <c r="O73" s="1">
        <v>0</v>
      </c>
    </row>
    <row r="74" spans="1:15" x14ac:dyDescent="0.15">
      <c r="A74" s="1">
        <v>71</v>
      </c>
      <c r="B74" s="1" t="s">
        <v>703</v>
      </c>
      <c r="C74" s="1" t="s">
        <v>704</v>
      </c>
      <c r="D74" s="1" t="s">
        <v>690</v>
      </c>
      <c r="E74" s="1">
        <v>2955.000074</v>
      </c>
      <c r="F74" s="1">
        <v>20</v>
      </c>
      <c r="G74" s="1" t="s">
        <v>308</v>
      </c>
      <c r="H74" s="1" t="s">
        <v>595</v>
      </c>
      <c r="I74" s="1">
        <v>43226</v>
      </c>
      <c r="J74" s="1" t="s">
        <v>340</v>
      </c>
      <c r="K74" s="1">
        <v>2955</v>
      </c>
      <c r="L74" s="1" t="s">
        <v>75</v>
      </c>
      <c r="M74" s="1" t="s">
        <v>154</v>
      </c>
      <c r="N74" s="1">
        <v>3</v>
      </c>
      <c r="O74" s="1">
        <v>0</v>
      </c>
    </row>
    <row r="75" spans="1:15" x14ac:dyDescent="0.15">
      <c r="A75" s="1">
        <v>72</v>
      </c>
      <c r="B75" s="1" t="s">
        <v>705</v>
      </c>
      <c r="C75" s="1" t="s">
        <v>706</v>
      </c>
      <c r="D75" s="1" t="s">
        <v>687</v>
      </c>
      <c r="E75" s="1">
        <v>2504.0000749999999</v>
      </c>
      <c r="F75" s="1">
        <v>6</v>
      </c>
      <c r="G75" s="1" t="s">
        <v>72</v>
      </c>
      <c r="H75" s="1" t="s">
        <v>73</v>
      </c>
      <c r="I75" s="1">
        <v>43219</v>
      </c>
      <c r="J75" s="1" t="s">
        <v>247</v>
      </c>
      <c r="K75" s="1">
        <v>2504</v>
      </c>
      <c r="L75" s="1" t="s">
        <v>75</v>
      </c>
      <c r="M75" s="1" t="s">
        <v>246</v>
      </c>
      <c r="N75" s="1">
        <v>2</v>
      </c>
      <c r="O75" s="1">
        <v>0</v>
      </c>
    </row>
    <row r="76" spans="1:15" x14ac:dyDescent="0.15">
      <c r="A76" s="1">
        <v>73</v>
      </c>
      <c r="B76" s="1" t="s">
        <v>707</v>
      </c>
      <c r="C76" s="1" t="s">
        <v>708</v>
      </c>
      <c r="D76" s="1" t="s">
        <v>690</v>
      </c>
      <c r="E76" s="1">
        <v>3939.0000759999998</v>
      </c>
      <c r="F76" s="1">
        <v>11</v>
      </c>
      <c r="G76" s="1" t="s">
        <v>72</v>
      </c>
      <c r="H76" s="1" t="s">
        <v>73</v>
      </c>
      <c r="I76" s="1">
        <v>43219</v>
      </c>
      <c r="J76" s="1" t="s">
        <v>132</v>
      </c>
      <c r="K76" s="1">
        <v>3939</v>
      </c>
      <c r="L76" s="1" t="s">
        <v>75</v>
      </c>
      <c r="M76" s="1" t="s">
        <v>116</v>
      </c>
      <c r="N76" s="1">
        <v>2</v>
      </c>
      <c r="O76" s="1">
        <v>0</v>
      </c>
    </row>
    <row r="77" spans="1:15" x14ac:dyDescent="0.15">
      <c r="A77" s="1">
        <v>74</v>
      </c>
      <c r="B77" s="1" t="s">
        <v>709</v>
      </c>
      <c r="C77" s="1" t="s">
        <v>710</v>
      </c>
      <c r="D77" s="1" t="s">
        <v>690</v>
      </c>
      <c r="E77" s="1">
        <v>3699.0000770000001</v>
      </c>
      <c r="F77" s="1">
        <v>14</v>
      </c>
      <c r="G77" s="1" t="s">
        <v>521</v>
      </c>
      <c r="H77" s="1" t="s">
        <v>73</v>
      </c>
      <c r="I77" s="1">
        <v>43244</v>
      </c>
      <c r="J77" s="1" t="s">
        <v>131</v>
      </c>
      <c r="K77" s="1">
        <v>3699</v>
      </c>
      <c r="L77" s="1" t="s">
        <v>75</v>
      </c>
      <c r="M77" s="1" t="s">
        <v>109</v>
      </c>
      <c r="N77" s="1">
        <v>3</v>
      </c>
      <c r="O77" s="1">
        <v>0</v>
      </c>
    </row>
    <row r="78" spans="1:15" x14ac:dyDescent="0.15">
      <c r="A78" s="1">
        <v>75</v>
      </c>
      <c r="B78" s="1" t="s">
        <v>711</v>
      </c>
      <c r="C78" s="1" t="s">
        <v>712</v>
      </c>
      <c r="D78" s="1" t="s">
        <v>690</v>
      </c>
      <c r="E78" s="1">
        <v>1522.000078</v>
      </c>
      <c r="F78" s="1">
        <v>29</v>
      </c>
      <c r="G78" s="1" t="s">
        <v>308</v>
      </c>
      <c r="H78" s="1" t="s">
        <v>595</v>
      </c>
      <c r="I78" s="1">
        <v>43226</v>
      </c>
      <c r="J78" s="1" t="s">
        <v>324</v>
      </c>
      <c r="K78" s="1">
        <v>1522</v>
      </c>
      <c r="L78" s="1" t="s">
        <v>75</v>
      </c>
      <c r="M78" s="1" t="s">
        <v>113</v>
      </c>
      <c r="N78" s="1">
        <v>1</v>
      </c>
      <c r="O78" s="1">
        <v>0</v>
      </c>
    </row>
    <row r="79" spans="1:15" x14ac:dyDescent="0.15">
      <c r="A79" s="1">
        <v>76</v>
      </c>
      <c r="B79" s="1" t="s">
        <v>713</v>
      </c>
      <c r="C79" s="1" t="s">
        <v>714</v>
      </c>
      <c r="D79" s="1" t="s">
        <v>687</v>
      </c>
      <c r="E79" s="1">
        <v>2488.0000789999999</v>
      </c>
      <c r="F79" s="1">
        <v>7</v>
      </c>
      <c r="G79" s="1" t="s">
        <v>521</v>
      </c>
      <c r="H79" s="1" t="s">
        <v>73</v>
      </c>
      <c r="I79" s="1">
        <v>43245</v>
      </c>
      <c r="J79" s="1" t="s">
        <v>545</v>
      </c>
      <c r="K79" s="1">
        <v>2488</v>
      </c>
      <c r="L79" s="1" t="s">
        <v>75</v>
      </c>
      <c r="M79" s="1" t="s">
        <v>537</v>
      </c>
      <c r="N79" s="1">
        <v>1</v>
      </c>
      <c r="O79" s="1">
        <v>0</v>
      </c>
    </row>
    <row r="80" spans="1:15" x14ac:dyDescent="0.15">
      <c r="A80" s="1">
        <v>77</v>
      </c>
      <c r="B80" s="1" t="s">
        <v>715</v>
      </c>
      <c r="C80" s="1" t="s">
        <v>716</v>
      </c>
      <c r="D80" s="1" t="s">
        <v>690</v>
      </c>
      <c r="E80" s="1">
        <v>4683.0000799999998</v>
      </c>
      <c r="F80" s="1">
        <v>5</v>
      </c>
      <c r="G80" s="1" t="s">
        <v>369</v>
      </c>
      <c r="H80" s="1" t="s">
        <v>73</v>
      </c>
      <c r="I80" s="1">
        <v>43232</v>
      </c>
      <c r="J80" s="1" t="s">
        <v>140</v>
      </c>
      <c r="K80" s="1">
        <v>4683</v>
      </c>
      <c r="L80" s="1" t="s">
        <v>75</v>
      </c>
      <c r="M80" s="1" t="s">
        <v>123</v>
      </c>
      <c r="N80" s="1">
        <v>3</v>
      </c>
      <c r="O80" s="1">
        <v>0</v>
      </c>
    </row>
    <row r="81" spans="1:15" x14ac:dyDescent="0.15">
      <c r="A81" s="1">
        <v>78</v>
      </c>
      <c r="B81" s="1" t="s">
        <v>717</v>
      </c>
      <c r="C81" s="1" t="s">
        <v>718</v>
      </c>
      <c r="D81" s="1" t="s">
        <v>687</v>
      </c>
      <c r="E81" s="1">
        <v>3079.0000810000001</v>
      </c>
      <c r="F81" s="1">
        <v>2</v>
      </c>
      <c r="G81" s="1" t="s">
        <v>521</v>
      </c>
      <c r="H81" s="1" t="s">
        <v>73</v>
      </c>
      <c r="I81" s="1">
        <v>43245</v>
      </c>
      <c r="J81" s="1" t="s">
        <v>264</v>
      </c>
      <c r="K81" s="1">
        <v>3079</v>
      </c>
      <c r="L81" s="1" t="s">
        <v>75</v>
      </c>
      <c r="M81" s="1" t="s">
        <v>142</v>
      </c>
      <c r="N81" s="1">
        <v>3</v>
      </c>
      <c r="O81" s="1">
        <v>0</v>
      </c>
    </row>
    <row r="82" spans="1:15" x14ac:dyDescent="0.15">
      <c r="A82" s="1">
        <v>79</v>
      </c>
      <c r="B82" s="1" t="s">
        <v>719</v>
      </c>
      <c r="C82" s="1" t="s">
        <v>720</v>
      </c>
      <c r="D82" s="1" t="s">
        <v>687</v>
      </c>
      <c r="E82" s="1">
        <v>1693.000082</v>
      </c>
      <c r="F82" s="1">
        <v>15</v>
      </c>
      <c r="G82" s="1" t="s">
        <v>72</v>
      </c>
      <c r="H82" s="1" t="s">
        <v>73</v>
      </c>
      <c r="I82" s="1">
        <v>43219</v>
      </c>
      <c r="J82" s="1" t="s">
        <v>262</v>
      </c>
      <c r="K82" s="1">
        <v>1693</v>
      </c>
      <c r="L82" s="1" t="s">
        <v>75</v>
      </c>
      <c r="M82" s="1" t="s">
        <v>246</v>
      </c>
      <c r="N82" s="1">
        <v>2</v>
      </c>
      <c r="O82" s="1">
        <v>0</v>
      </c>
    </row>
    <row r="83" spans="1:15" x14ac:dyDescent="0.15">
      <c r="A83" s="1">
        <v>80</v>
      </c>
      <c r="B83" s="1" t="s">
        <v>721</v>
      </c>
      <c r="C83" s="1" t="s">
        <v>722</v>
      </c>
      <c r="D83" s="1" t="s">
        <v>687</v>
      </c>
      <c r="E83" s="1">
        <v>1690.0000829999999</v>
      </c>
      <c r="F83" s="1">
        <v>16</v>
      </c>
      <c r="G83" s="1" t="s">
        <v>521</v>
      </c>
      <c r="H83" s="1" t="s">
        <v>73</v>
      </c>
      <c r="I83" s="1">
        <v>43245</v>
      </c>
      <c r="J83" s="1" t="s">
        <v>261</v>
      </c>
      <c r="K83" s="1">
        <v>1690</v>
      </c>
      <c r="L83" s="1" t="s">
        <v>75</v>
      </c>
      <c r="M83" s="1" t="s">
        <v>113</v>
      </c>
      <c r="N83" s="1">
        <v>2</v>
      </c>
      <c r="O83" s="1">
        <v>0</v>
      </c>
    </row>
    <row r="84" spans="1:15" x14ac:dyDescent="0.15">
      <c r="A84" s="1">
        <v>81</v>
      </c>
      <c r="B84" s="1" t="s">
        <v>723</v>
      </c>
      <c r="C84" s="1" t="s">
        <v>724</v>
      </c>
      <c r="D84" s="1" t="s">
        <v>725</v>
      </c>
      <c r="E84" s="1">
        <v>3747.0000839999998</v>
      </c>
      <c r="F84" s="1">
        <v>2</v>
      </c>
      <c r="G84" s="1" t="s">
        <v>308</v>
      </c>
      <c r="H84" s="1" t="s">
        <v>595</v>
      </c>
      <c r="I84" s="1">
        <v>43226</v>
      </c>
      <c r="J84" s="1" t="s">
        <v>126</v>
      </c>
      <c r="K84" s="1">
        <v>3747</v>
      </c>
      <c r="L84" s="1" t="s">
        <v>75</v>
      </c>
      <c r="M84" s="1" t="s">
        <v>127</v>
      </c>
      <c r="N84" s="1" t="s">
        <v>146</v>
      </c>
      <c r="O84" s="1">
        <v>0</v>
      </c>
    </row>
    <row r="85" spans="1:15" x14ac:dyDescent="0.15">
      <c r="A85" s="1">
        <v>82</v>
      </c>
      <c r="B85" s="1" t="s">
        <v>726</v>
      </c>
      <c r="C85" s="1" t="s">
        <v>727</v>
      </c>
      <c r="D85" s="1" t="s">
        <v>690</v>
      </c>
      <c r="E85" s="1">
        <v>4873.0000849999997</v>
      </c>
      <c r="F85" s="1">
        <v>3</v>
      </c>
      <c r="G85" s="1" t="s">
        <v>308</v>
      </c>
      <c r="H85" s="1" t="s">
        <v>595</v>
      </c>
      <c r="I85" s="1">
        <v>43226</v>
      </c>
      <c r="J85" s="1" t="s">
        <v>141</v>
      </c>
      <c r="K85" s="1">
        <v>4873</v>
      </c>
      <c r="L85" s="1" t="s">
        <v>75</v>
      </c>
      <c r="M85" s="1" t="s">
        <v>142</v>
      </c>
      <c r="N85" s="1">
        <v>3</v>
      </c>
      <c r="O85" s="1">
        <v>0</v>
      </c>
    </row>
    <row r="86" spans="1:15" x14ac:dyDescent="0.15">
      <c r="A86" s="1">
        <v>83</v>
      </c>
      <c r="B86" s="1" t="s">
        <v>728</v>
      </c>
      <c r="C86" s="1" t="s">
        <v>729</v>
      </c>
      <c r="D86" s="1" t="s">
        <v>687</v>
      </c>
      <c r="E86" s="1">
        <v>1563.000086</v>
      </c>
      <c r="F86" s="1">
        <v>18</v>
      </c>
      <c r="G86" s="1" t="s">
        <v>521</v>
      </c>
      <c r="H86" s="1" t="s">
        <v>73</v>
      </c>
      <c r="I86" s="1">
        <v>43245</v>
      </c>
      <c r="J86" s="1" t="s">
        <v>544</v>
      </c>
      <c r="K86" s="1">
        <v>1563</v>
      </c>
      <c r="L86" s="1" t="s">
        <v>75</v>
      </c>
      <c r="M86" s="1" t="s">
        <v>142</v>
      </c>
      <c r="N86" s="1">
        <v>1</v>
      </c>
      <c r="O86" s="1">
        <v>0</v>
      </c>
    </row>
    <row r="87" spans="1:15" x14ac:dyDescent="0.15">
      <c r="A87" s="1">
        <v>84</v>
      </c>
      <c r="B87" s="1" t="s">
        <v>730</v>
      </c>
      <c r="C87" s="1" t="s">
        <v>731</v>
      </c>
      <c r="D87" s="1" t="s">
        <v>687</v>
      </c>
      <c r="E87" s="1">
        <v>2394.0000869999999</v>
      </c>
      <c r="F87" s="1">
        <v>9</v>
      </c>
      <c r="G87" s="1" t="s">
        <v>521</v>
      </c>
      <c r="H87" s="1" t="s">
        <v>73</v>
      </c>
      <c r="I87" s="1">
        <v>43245</v>
      </c>
      <c r="J87" s="1" t="s">
        <v>543</v>
      </c>
      <c r="K87" s="1">
        <v>2394</v>
      </c>
      <c r="L87" s="1" t="s">
        <v>75</v>
      </c>
      <c r="M87" s="1" t="s">
        <v>136</v>
      </c>
      <c r="N87" s="1">
        <v>3</v>
      </c>
      <c r="O87" s="1">
        <v>0</v>
      </c>
    </row>
    <row r="88" spans="1:15" x14ac:dyDescent="0.15">
      <c r="A88" s="1">
        <v>85</v>
      </c>
      <c r="B88" s="1" t="s">
        <v>732</v>
      </c>
      <c r="C88" s="1" t="s">
        <v>733</v>
      </c>
      <c r="D88" s="1" t="s">
        <v>690</v>
      </c>
      <c r="E88" s="1">
        <v>4632.0000879999998</v>
      </c>
      <c r="F88" s="1">
        <v>6</v>
      </c>
      <c r="G88" s="1" t="s">
        <v>308</v>
      </c>
      <c r="H88" s="1" t="s">
        <v>595</v>
      </c>
      <c r="I88" s="1">
        <v>43226</v>
      </c>
      <c r="J88" s="1" t="s">
        <v>341</v>
      </c>
      <c r="K88" s="1">
        <v>4632</v>
      </c>
      <c r="L88" s="1" t="s">
        <v>75</v>
      </c>
      <c r="M88" s="1" t="s">
        <v>119</v>
      </c>
      <c r="N88" s="1">
        <v>3</v>
      </c>
      <c r="O88" s="1">
        <v>0</v>
      </c>
    </row>
    <row r="89" spans="1:15" x14ac:dyDescent="0.15">
      <c r="A89" s="1">
        <v>86</v>
      </c>
      <c r="B89" s="1" t="s">
        <v>734</v>
      </c>
      <c r="C89" s="1" t="s">
        <v>735</v>
      </c>
      <c r="D89" s="1" t="s">
        <v>690</v>
      </c>
      <c r="E89" s="1">
        <v>3772.0000890000001</v>
      </c>
      <c r="F89" s="1">
        <v>13</v>
      </c>
      <c r="G89" s="1" t="s">
        <v>369</v>
      </c>
      <c r="H89" s="1" t="s">
        <v>73</v>
      </c>
      <c r="I89" s="1">
        <v>43232</v>
      </c>
      <c r="J89" s="1" t="s">
        <v>133</v>
      </c>
      <c r="K89" s="1">
        <v>3772</v>
      </c>
      <c r="L89" s="1" t="s">
        <v>75</v>
      </c>
      <c r="M89" s="1" t="s">
        <v>123</v>
      </c>
      <c r="N89" s="1">
        <v>2</v>
      </c>
      <c r="O89" s="1">
        <v>0</v>
      </c>
    </row>
    <row r="90" spans="1:15" x14ac:dyDescent="0.15">
      <c r="A90" s="1">
        <v>87</v>
      </c>
      <c r="B90" s="1" t="s">
        <v>736</v>
      </c>
      <c r="C90" s="1" t="s">
        <v>737</v>
      </c>
      <c r="D90" s="1" t="s">
        <v>690</v>
      </c>
      <c r="E90" s="1">
        <v>3005.00009</v>
      </c>
      <c r="F90" s="1">
        <v>18</v>
      </c>
      <c r="G90" s="1" t="s">
        <v>521</v>
      </c>
      <c r="H90" s="1" t="s">
        <v>73</v>
      </c>
      <c r="I90" s="1">
        <v>43244</v>
      </c>
      <c r="J90" s="1" t="s">
        <v>535</v>
      </c>
      <c r="K90" s="1">
        <v>3005</v>
      </c>
      <c r="L90" s="1" t="s">
        <v>75</v>
      </c>
      <c r="M90" s="1" t="s">
        <v>123</v>
      </c>
      <c r="N90" s="1">
        <v>1</v>
      </c>
      <c r="O90" s="1">
        <v>0</v>
      </c>
    </row>
    <row r="91" spans="1:15" x14ac:dyDescent="0.15">
      <c r="A91" s="1">
        <v>88</v>
      </c>
      <c r="B91" s="1" t="s">
        <v>738</v>
      </c>
      <c r="C91" s="1" t="s">
        <v>739</v>
      </c>
      <c r="D91" s="1" t="s">
        <v>690</v>
      </c>
      <c r="E91" s="1">
        <v>3828.0000909999999</v>
      </c>
      <c r="F91" s="1">
        <v>12</v>
      </c>
      <c r="G91" s="1" t="s">
        <v>521</v>
      </c>
      <c r="H91" s="1" t="s">
        <v>73</v>
      </c>
      <c r="I91" s="1">
        <v>43244</v>
      </c>
      <c r="J91" s="1" t="s">
        <v>157</v>
      </c>
      <c r="K91" s="1">
        <v>3828</v>
      </c>
      <c r="L91" s="1" t="s">
        <v>75</v>
      </c>
      <c r="M91" s="1" t="s">
        <v>142</v>
      </c>
      <c r="N91" s="1">
        <v>2</v>
      </c>
      <c r="O91" s="1">
        <v>0</v>
      </c>
    </row>
    <row r="92" spans="1:15" x14ac:dyDescent="0.15">
      <c r="A92" s="1">
        <v>89</v>
      </c>
      <c r="B92" s="1" t="s">
        <v>740</v>
      </c>
      <c r="C92" s="1" t="s">
        <v>741</v>
      </c>
      <c r="D92" s="1" t="s">
        <v>690</v>
      </c>
      <c r="E92" s="1">
        <v>4022.0000920000002</v>
      </c>
      <c r="F92" s="1">
        <v>10</v>
      </c>
      <c r="G92" s="1" t="s">
        <v>308</v>
      </c>
      <c r="H92" s="1" t="s">
        <v>595</v>
      </c>
      <c r="I92" s="1">
        <v>43226</v>
      </c>
      <c r="J92" s="1" t="s">
        <v>342</v>
      </c>
      <c r="K92" s="1">
        <v>4022</v>
      </c>
      <c r="L92" s="1" t="s">
        <v>75</v>
      </c>
      <c r="M92" s="1" t="s">
        <v>381</v>
      </c>
      <c r="N92" s="1">
        <v>2</v>
      </c>
      <c r="O92" s="1">
        <v>0</v>
      </c>
    </row>
    <row r="93" spans="1:15" x14ac:dyDescent="0.15">
      <c r="A93" s="1">
        <v>90</v>
      </c>
      <c r="B93" s="1" t="s">
        <v>742</v>
      </c>
      <c r="C93" s="1" t="s">
        <v>743</v>
      </c>
      <c r="D93" s="1" t="s">
        <v>687</v>
      </c>
      <c r="E93" s="1">
        <v>3024.0000930000001</v>
      </c>
      <c r="F93" s="1">
        <v>3</v>
      </c>
      <c r="G93" s="1" t="s">
        <v>521</v>
      </c>
      <c r="H93" s="1" t="s">
        <v>73</v>
      </c>
      <c r="I93" s="1">
        <v>43245</v>
      </c>
      <c r="J93" s="1" t="s">
        <v>368</v>
      </c>
      <c r="K93" s="1">
        <v>3024</v>
      </c>
      <c r="L93" s="1" t="s">
        <v>75</v>
      </c>
      <c r="M93" s="1" t="s">
        <v>316</v>
      </c>
      <c r="N93" s="1">
        <v>3</v>
      </c>
      <c r="O93" s="1">
        <v>0</v>
      </c>
    </row>
    <row r="94" spans="1:15" x14ac:dyDescent="0.15">
      <c r="A94" s="1">
        <v>91</v>
      </c>
      <c r="B94" s="1" t="s">
        <v>744</v>
      </c>
      <c r="C94" s="1" t="s">
        <v>745</v>
      </c>
      <c r="D94" s="1" t="s">
        <v>690</v>
      </c>
      <c r="E94" s="1">
        <v>2894.000094</v>
      </c>
      <c r="F94" s="1">
        <v>21</v>
      </c>
      <c r="G94" s="1" t="s">
        <v>521</v>
      </c>
      <c r="H94" s="1" t="s">
        <v>73</v>
      </c>
      <c r="I94" s="1">
        <v>43244</v>
      </c>
      <c r="J94" s="1" t="s">
        <v>339</v>
      </c>
      <c r="K94" s="1">
        <v>2894</v>
      </c>
      <c r="L94" s="1" t="s">
        <v>75</v>
      </c>
      <c r="M94" s="1" t="s">
        <v>316</v>
      </c>
      <c r="N94" s="1">
        <v>2</v>
      </c>
      <c r="O94" s="1">
        <v>0</v>
      </c>
    </row>
    <row r="95" spans="1:15" x14ac:dyDescent="0.15">
      <c r="A95" s="1">
        <v>92</v>
      </c>
      <c r="B95" s="1" t="s">
        <v>746</v>
      </c>
      <c r="C95" s="1" t="s">
        <v>747</v>
      </c>
      <c r="D95" s="1" t="s">
        <v>690</v>
      </c>
      <c r="E95" s="1">
        <v>2956.0000949999999</v>
      </c>
      <c r="F95" s="1">
        <v>19</v>
      </c>
      <c r="G95" s="1" t="s">
        <v>369</v>
      </c>
      <c r="H95" s="1" t="s">
        <v>73</v>
      </c>
      <c r="I95" s="1">
        <v>43232</v>
      </c>
      <c r="J95" s="1" t="s">
        <v>335</v>
      </c>
      <c r="K95" s="1">
        <v>2956</v>
      </c>
      <c r="L95" s="1" t="s">
        <v>75</v>
      </c>
      <c r="M95" s="1" t="s">
        <v>313</v>
      </c>
      <c r="N95" s="1">
        <v>3</v>
      </c>
      <c r="O95" s="1">
        <v>0</v>
      </c>
    </row>
    <row r="96" spans="1:15" x14ac:dyDescent="0.15">
      <c r="A96" s="1">
        <v>93</v>
      </c>
      <c r="B96" s="1" t="s">
        <v>748</v>
      </c>
      <c r="C96" s="1" t="s">
        <v>749</v>
      </c>
      <c r="D96" s="1" t="s">
        <v>690</v>
      </c>
      <c r="E96" s="1">
        <v>5601.0000959999998</v>
      </c>
      <c r="F96" s="1">
        <v>1</v>
      </c>
      <c r="G96" s="1" t="s">
        <v>521</v>
      </c>
      <c r="H96" s="1" t="s">
        <v>73</v>
      </c>
      <c r="I96" s="1">
        <v>43244</v>
      </c>
      <c r="J96" s="1" t="s">
        <v>143</v>
      </c>
      <c r="K96" s="1">
        <v>5601</v>
      </c>
      <c r="L96" s="1" t="s">
        <v>75</v>
      </c>
      <c r="M96" s="1" t="s">
        <v>119</v>
      </c>
      <c r="N96" s="1">
        <v>3</v>
      </c>
      <c r="O96" s="1">
        <v>0</v>
      </c>
    </row>
    <row r="97" spans="1:15" x14ac:dyDescent="0.15">
      <c r="A97" s="1">
        <v>94</v>
      </c>
      <c r="B97" s="1" t="s">
        <v>750</v>
      </c>
      <c r="C97" s="1" t="s">
        <v>751</v>
      </c>
      <c r="D97" s="1" t="s">
        <v>687</v>
      </c>
      <c r="E97" s="1">
        <v>1623.0000970000001</v>
      </c>
      <c r="F97" s="1">
        <v>17</v>
      </c>
      <c r="G97" s="1" t="s">
        <v>308</v>
      </c>
      <c r="H97" s="1" t="s">
        <v>595</v>
      </c>
      <c r="I97" s="1">
        <v>43226</v>
      </c>
      <c r="J97" s="1" t="s">
        <v>233</v>
      </c>
      <c r="K97" s="1">
        <v>1623</v>
      </c>
      <c r="L97" s="1" t="s">
        <v>75</v>
      </c>
      <c r="M97" s="1" t="s">
        <v>119</v>
      </c>
      <c r="N97" s="1">
        <v>2</v>
      </c>
      <c r="O97" s="1">
        <v>0</v>
      </c>
    </row>
    <row r="98" spans="1:15" x14ac:dyDescent="0.15">
      <c r="A98" s="1">
        <v>95</v>
      </c>
      <c r="B98" s="1" t="s">
        <v>752</v>
      </c>
      <c r="C98" s="1" t="s">
        <v>753</v>
      </c>
      <c r="D98" s="1" t="s">
        <v>690</v>
      </c>
      <c r="E98" s="1">
        <v>3678.000098</v>
      </c>
      <c r="F98" s="1">
        <v>15</v>
      </c>
      <c r="G98" s="1" t="s">
        <v>72</v>
      </c>
      <c r="H98" s="1" t="s">
        <v>73</v>
      </c>
      <c r="I98" s="1">
        <v>43219</v>
      </c>
      <c r="J98" s="1" t="s">
        <v>130</v>
      </c>
      <c r="K98" s="1">
        <v>3678</v>
      </c>
      <c r="L98" s="1" t="s">
        <v>75</v>
      </c>
      <c r="M98" s="1" t="s">
        <v>109</v>
      </c>
      <c r="N98" s="1">
        <v>2</v>
      </c>
      <c r="O98" s="1">
        <v>0</v>
      </c>
    </row>
    <row r="99" spans="1:15" x14ac:dyDescent="0.15">
      <c r="A99" s="1">
        <v>96</v>
      </c>
      <c r="B99" s="1" t="s">
        <v>754</v>
      </c>
      <c r="C99" s="1" t="s">
        <v>755</v>
      </c>
      <c r="D99" s="1" t="s">
        <v>725</v>
      </c>
      <c r="E99" s="1">
        <v>5913.0000989999999</v>
      </c>
      <c r="F99" s="1">
        <v>1</v>
      </c>
      <c r="G99" s="1" t="s">
        <v>72</v>
      </c>
      <c r="H99" s="1" t="s">
        <v>73</v>
      </c>
      <c r="I99" s="1">
        <v>43219</v>
      </c>
      <c r="J99" s="1" t="s">
        <v>144</v>
      </c>
      <c r="K99" s="1">
        <v>5913</v>
      </c>
      <c r="L99" s="1" t="s">
        <v>75</v>
      </c>
      <c r="M99" s="1" t="s">
        <v>145</v>
      </c>
      <c r="N99" s="1" t="s">
        <v>146</v>
      </c>
      <c r="O99" s="1">
        <v>0</v>
      </c>
    </row>
    <row r="100" spans="1:15" x14ac:dyDescent="0.15">
      <c r="A100" s="1">
        <v>97</v>
      </c>
      <c r="B100" s="1" t="s">
        <v>756</v>
      </c>
      <c r="C100" s="1" t="s">
        <v>757</v>
      </c>
      <c r="D100" s="1" t="s">
        <v>687</v>
      </c>
      <c r="E100" s="1">
        <v>2201.0001000000002</v>
      </c>
      <c r="F100" s="1">
        <v>11</v>
      </c>
      <c r="G100" s="1" t="s">
        <v>369</v>
      </c>
      <c r="H100" s="1" t="s">
        <v>73</v>
      </c>
      <c r="I100" s="1">
        <v>43232</v>
      </c>
      <c r="J100" s="1" t="s">
        <v>366</v>
      </c>
      <c r="K100" s="1">
        <v>2201</v>
      </c>
      <c r="L100" s="1" t="s">
        <v>75</v>
      </c>
      <c r="M100" s="1" t="s">
        <v>313</v>
      </c>
      <c r="N100" s="1">
        <v>3</v>
      </c>
      <c r="O100" s="1">
        <v>0</v>
      </c>
    </row>
    <row r="101" spans="1:15" x14ac:dyDescent="0.15">
      <c r="A101" s="1">
        <v>98</v>
      </c>
      <c r="B101" s="1" t="s">
        <v>758</v>
      </c>
      <c r="C101" s="1" t="s">
        <v>759</v>
      </c>
      <c r="D101" s="1" t="s">
        <v>690</v>
      </c>
      <c r="E101" s="1">
        <v>3464.0001010000001</v>
      </c>
      <c r="F101" s="1">
        <v>16</v>
      </c>
      <c r="G101" s="1" t="s">
        <v>521</v>
      </c>
      <c r="H101" s="1" t="s">
        <v>73</v>
      </c>
      <c r="I101" s="1">
        <v>43244</v>
      </c>
      <c r="J101" s="1" t="s">
        <v>325</v>
      </c>
      <c r="K101" s="1">
        <v>3464</v>
      </c>
      <c r="L101" s="1" t="s">
        <v>75</v>
      </c>
      <c r="M101" s="1" t="s">
        <v>313</v>
      </c>
      <c r="N101" s="1">
        <v>1</v>
      </c>
      <c r="O101" s="1">
        <v>0</v>
      </c>
    </row>
    <row r="102" spans="1:15" x14ac:dyDescent="0.15">
      <c r="A102" s="1">
        <v>99</v>
      </c>
      <c r="B102" s="1" t="s">
        <v>760</v>
      </c>
      <c r="C102" s="1" t="s">
        <v>761</v>
      </c>
      <c r="D102" s="1" t="s">
        <v>690</v>
      </c>
      <c r="E102" s="1">
        <v>4341.000102</v>
      </c>
      <c r="F102" s="1">
        <v>7</v>
      </c>
      <c r="G102" s="1" t="s">
        <v>369</v>
      </c>
      <c r="H102" s="1" t="s">
        <v>73</v>
      </c>
      <c r="I102" s="1">
        <v>43232</v>
      </c>
      <c r="J102" s="1" t="s">
        <v>135</v>
      </c>
      <c r="K102" s="1">
        <v>4341</v>
      </c>
      <c r="L102" s="1" t="s">
        <v>75</v>
      </c>
      <c r="M102" s="1" t="s">
        <v>136</v>
      </c>
      <c r="N102" s="1">
        <v>2</v>
      </c>
      <c r="O102" s="1">
        <v>0</v>
      </c>
    </row>
    <row r="103" spans="1:15" x14ac:dyDescent="0.15">
      <c r="A103" s="1">
        <v>100</v>
      </c>
      <c r="B103" s="1" t="s">
        <v>762</v>
      </c>
      <c r="C103" s="1" t="s">
        <v>763</v>
      </c>
      <c r="D103" s="1" t="s">
        <v>690</v>
      </c>
      <c r="E103" s="1">
        <v>2238.0001029999999</v>
      </c>
      <c r="F103" s="1">
        <v>24</v>
      </c>
      <c r="G103" s="1" t="s">
        <v>308</v>
      </c>
      <c r="H103" s="1" t="s">
        <v>595</v>
      </c>
      <c r="I103" s="1">
        <v>43226</v>
      </c>
      <c r="J103" s="1" t="s">
        <v>337</v>
      </c>
      <c r="K103" s="1">
        <v>2238</v>
      </c>
      <c r="L103" s="1" t="s">
        <v>75</v>
      </c>
      <c r="M103" s="1" t="s">
        <v>113</v>
      </c>
      <c r="N103" s="1">
        <v>1</v>
      </c>
      <c r="O103" s="1">
        <v>0</v>
      </c>
    </row>
    <row r="104" spans="1:15" x14ac:dyDescent="0.15">
      <c r="A104" s="1">
        <v>101</v>
      </c>
      <c r="B104" s="1" t="s">
        <v>764</v>
      </c>
      <c r="C104" s="1" t="s">
        <v>765</v>
      </c>
      <c r="D104" s="1" t="s">
        <v>690</v>
      </c>
      <c r="E104" s="1">
        <v>4790.0001039999997</v>
      </c>
      <c r="F104" s="1">
        <v>4</v>
      </c>
      <c r="G104" s="1" t="s">
        <v>72</v>
      </c>
      <c r="H104" s="1" t="s">
        <v>73</v>
      </c>
      <c r="I104" s="1">
        <v>43219</v>
      </c>
      <c r="J104" s="1" t="s">
        <v>138</v>
      </c>
      <c r="K104" s="1">
        <v>4790</v>
      </c>
      <c r="L104" s="1" t="s">
        <v>75</v>
      </c>
      <c r="M104" s="1" t="s">
        <v>139</v>
      </c>
      <c r="N104" s="1">
        <v>3</v>
      </c>
      <c r="O104" s="1">
        <v>0</v>
      </c>
    </row>
    <row r="105" spans="1:15" x14ac:dyDescent="0.15">
      <c r="A105" s="1">
        <v>102</v>
      </c>
      <c r="B105" s="1" t="s">
        <v>766</v>
      </c>
      <c r="C105" s="1" t="s">
        <v>767</v>
      </c>
      <c r="D105" s="1" t="s">
        <v>690</v>
      </c>
      <c r="E105" s="1">
        <v>2485.0001050000001</v>
      </c>
      <c r="F105" s="1">
        <v>23</v>
      </c>
      <c r="G105" s="1" t="s">
        <v>521</v>
      </c>
      <c r="H105" s="1" t="s">
        <v>73</v>
      </c>
      <c r="I105" s="1">
        <v>43244</v>
      </c>
      <c r="J105" s="1" t="s">
        <v>338</v>
      </c>
      <c r="K105" s="1">
        <v>2485</v>
      </c>
      <c r="L105" s="1" t="s">
        <v>75</v>
      </c>
      <c r="M105" s="1" t="s">
        <v>113</v>
      </c>
      <c r="N105" s="1">
        <v>1</v>
      </c>
      <c r="O105" s="1">
        <v>0</v>
      </c>
    </row>
    <row r="106" spans="1:15" x14ac:dyDescent="0.15">
      <c r="A106" s="1">
        <v>103</v>
      </c>
      <c r="B106" s="1" t="s">
        <v>768</v>
      </c>
      <c r="C106" s="1" t="s">
        <v>769</v>
      </c>
      <c r="D106" s="1" t="s">
        <v>687</v>
      </c>
      <c r="E106" s="1">
        <v>1988.000106</v>
      </c>
      <c r="F106" s="1">
        <v>12</v>
      </c>
      <c r="G106" s="1" t="s">
        <v>369</v>
      </c>
      <c r="H106" s="1" t="s">
        <v>73</v>
      </c>
      <c r="I106" s="1">
        <v>43232</v>
      </c>
      <c r="J106" s="1" t="s">
        <v>258</v>
      </c>
      <c r="K106" s="1">
        <v>1988</v>
      </c>
      <c r="L106" s="1" t="s">
        <v>75</v>
      </c>
      <c r="M106" s="1" t="s">
        <v>139</v>
      </c>
      <c r="N106" s="1">
        <v>2</v>
      </c>
      <c r="O106" s="1">
        <v>0</v>
      </c>
    </row>
    <row r="107" spans="1:15" x14ac:dyDescent="0.15">
      <c r="A107" s="1">
        <v>104</v>
      </c>
      <c r="B107" s="1" t="s">
        <v>770</v>
      </c>
      <c r="C107" s="1" t="s">
        <v>771</v>
      </c>
      <c r="D107" s="1" t="s">
        <v>687</v>
      </c>
      <c r="E107" s="1">
        <v>2382.0001069999998</v>
      </c>
      <c r="F107" s="1">
        <v>10</v>
      </c>
      <c r="G107" s="1" t="s">
        <v>521</v>
      </c>
      <c r="H107" s="1" t="s">
        <v>73</v>
      </c>
      <c r="I107" s="1">
        <v>43245</v>
      </c>
      <c r="J107" s="1" t="s">
        <v>357</v>
      </c>
      <c r="K107" s="1">
        <v>2382</v>
      </c>
      <c r="L107" s="1" t="s">
        <v>75</v>
      </c>
      <c r="M107" s="1" t="s">
        <v>139</v>
      </c>
      <c r="N107" s="1">
        <v>3</v>
      </c>
      <c r="O107" s="1">
        <v>0</v>
      </c>
    </row>
    <row r="108" spans="1:15" x14ac:dyDescent="0.15">
      <c r="A108" s="1">
        <v>105</v>
      </c>
      <c r="B108" s="1" t="s">
        <v>772</v>
      </c>
      <c r="C108" s="1" t="s">
        <v>773</v>
      </c>
      <c r="D108" s="1" t="s">
        <v>687</v>
      </c>
      <c r="E108" s="1">
        <v>2627.0001080000002</v>
      </c>
      <c r="F108" s="1">
        <v>5</v>
      </c>
      <c r="G108" s="1" t="s">
        <v>521</v>
      </c>
      <c r="H108" s="1" t="s">
        <v>73</v>
      </c>
      <c r="I108" s="1">
        <v>43245</v>
      </c>
      <c r="J108" s="1" t="s">
        <v>263</v>
      </c>
      <c r="K108" s="1">
        <v>2627</v>
      </c>
      <c r="L108" s="1" t="s">
        <v>75</v>
      </c>
      <c r="M108" s="1" t="s">
        <v>119</v>
      </c>
      <c r="N108" s="1">
        <v>2</v>
      </c>
      <c r="O108" s="1">
        <v>0</v>
      </c>
    </row>
    <row r="109" spans="1:15" x14ac:dyDescent="0.15">
      <c r="A109" s="1">
        <v>106</v>
      </c>
      <c r="B109" s="1" t="s">
        <v>774</v>
      </c>
      <c r="C109" s="1" t="s">
        <v>775</v>
      </c>
      <c r="D109" s="1" t="s">
        <v>690</v>
      </c>
      <c r="E109" s="1">
        <v>4293.0001089999996</v>
      </c>
      <c r="F109" s="1">
        <v>9</v>
      </c>
      <c r="G109" s="1" t="s">
        <v>369</v>
      </c>
      <c r="H109" s="1" t="s">
        <v>73</v>
      </c>
      <c r="I109" s="1">
        <v>43232</v>
      </c>
      <c r="J109" s="1" t="s">
        <v>137</v>
      </c>
      <c r="K109" s="1">
        <v>4293</v>
      </c>
      <c r="L109" s="1" t="s">
        <v>75</v>
      </c>
      <c r="M109" s="1" t="s">
        <v>121</v>
      </c>
      <c r="N109" s="1">
        <v>3</v>
      </c>
      <c r="O109" s="1">
        <v>0</v>
      </c>
    </row>
    <row r="110" spans="1:15" x14ac:dyDescent="0.15">
      <c r="A110" s="1">
        <v>107</v>
      </c>
      <c r="B110" s="1" t="s">
        <v>776</v>
      </c>
      <c r="C110" s="1" t="s">
        <v>777</v>
      </c>
      <c r="D110" s="1" t="s">
        <v>690</v>
      </c>
      <c r="E110" s="1">
        <v>4327.0001099999999</v>
      </c>
      <c r="F110" s="1">
        <v>8</v>
      </c>
      <c r="G110" s="1" t="s">
        <v>72</v>
      </c>
      <c r="H110" s="1" t="s">
        <v>73</v>
      </c>
      <c r="I110" s="1">
        <v>43219</v>
      </c>
      <c r="J110" s="1" t="s">
        <v>134</v>
      </c>
      <c r="K110" s="1">
        <v>4327</v>
      </c>
      <c r="L110" s="1" t="s">
        <v>75</v>
      </c>
      <c r="M110" s="1" t="s">
        <v>103</v>
      </c>
      <c r="N110" s="1">
        <v>2</v>
      </c>
      <c r="O110" s="1">
        <v>0</v>
      </c>
    </row>
    <row r="111" spans="1:15" x14ac:dyDescent="0.15">
      <c r="A111" s="1">
        <v>108</v>
      </c>
      <c r="B111" s="1" t="s">
        <v>778</v>
      </c>
      <c r="C111" s="1" t="s">
        <v>779</v>
      </c>
      <c r="D111" s="1" t="s">
        <v>690</v>
      </c>
      <c r="E111" s="1">
        <v>5482.0001110000003</v>
      </c>
      <c r="F111" s="1">
        <v>2</v>
      </c>
      <c r="G111" s="1" t="s">
        <v>369</v>
      </c>
      <c r="H111" s="1" t="s">
        <v>73</v>
      </c>
      <c r="I111" s="1">
        <v>43232</v>
      </c>
      <c r="J111" s="1" t="s">
        <v>328</v>
      </c>
      <c r="K111" s="1">
        <v>5482</v>
      </c>
      <c r="L111" s="1" t="s">
        <v>75</v>
      </c>
      <c r="M111" s="1" t="s">
        <v>313</v>
      </c>
      <c r="N111" s="1">
        <v>3</v>
      </c>
      <c r="O111" s="1">
        <v>0</v>
      </c>
    </row>
    <row r="112" spans="1:15" x14ac:dyDescent="0.15">
      <c r="A112" s="1">
        <v>109</v>
      </c>
      <c r="B112" s="1" t="s">
        <v>780</v>
      </c>
      <c r="C112" s="1" t="s">
        <v>781</v>
      </c>
      <c r="D112" s="1" t="s">
        <v>687</v>
      </c>
      <c r="E112" s="1">
        <v>1913.0001119999999</v>
      </c>
      <c r="F112" s="1">
        <v>13</v>
      </c>
      <c r="G112" s="1" t="s">
        <v>72</v>
      </c>
      <c r="H112" s="1" t="s">
        <v>73</v>
      </c>
      <c r="I112" s="1">
        <v>43219</v>
      </c>
      <c r="J112" s="1" t="s">
        <v>253</v>
      </c>
      <c r="K112" s="1">
        <v>1913</v>
      </c>
      <c r="L112" s="1" t="s">
        <v>75</v>
      </c>
      <c r="M112" s="1" t="s">
        <v>254</v>
      </c>
      <c r="N112" s="1">
        <v>2</v>
      </c>
      <c r="O112" s="1">
        <v>0</v>
      </c>
    </row>
    <row r="113" spans="1:15" x14ac:dyDescent="0.15">
      <c r="A113" s="1">
        <v>110</v>
      </c>
      <c r="B113" s="1" t="s">
        <v>782</v>
      </c>
      <c r="C113" s="1" t="s">
        <v>783</v>
      </c>
      <c r="D113" s="1" t="s">
        <v>687</v>
      </c>
      <c r="E113" s="1">
        <v>3311.0001130000001</v>
      </c>
      <c r="F113" s="1">
        <v>1</v>
      </c>
      <c r="G113" s="1" t="s">
        <v>521</v>
      </c>
      <c r="H113" s="1" t="s">
        <v>73</v>
      </c>
      <c r="I113" s="1">
        <v>43245</v>
      </c>
      <c r="J113" s="1" t="s">
        <v>240</v>
      </c>
      <c r="K113" s="1">
        <v>3311</v>
      </c>
      <c r="L113" s="1" t="s">
        <v>75</v>
      </c>
      <c r="M113" s="1" t="s">
        <v>142</v>
      </c>
      <c r="N113" s="1">
        <v>2</v>
      </c>
      <c r="O113" s="1">
        <v>0</v>
      </c>
    </row>
    <row r="114" spans="1:15" x14ac:dyDescent="0.15">
      <c r="A114" s="1">
        <v>111</v>
      </c>
      <c r="B114" s="1" t="s">
        <v>784</v>
      </c>
      <c r="C114" s="1" t="s">
        <v>785</v>
      </c>
      <c r="D114" s="1" t="s">
        <v>690</v>
      </c>
      <c r="E114" s="1">
        <v>2104.0001139999999</v>
      </c>
      <c r="F114" s="1">
        <v>25</v>
      </c>
      <c r="G114" s="1" t="s">
        <v>369</v>
      </c>
      <c r="H114" s="1" t="s">
        <v>73</v>
      </c>
      <c r="I114" s="1">
        <v>43232</v>
      </c>
      <c r="J114" s="1" t="s">
        <v>395</v>
      </c>
      <c r="K114" s="1">
        <v>2104</v>
      </c>
      <c r="L114" s="1" t="s">
        <v>75</v>
      </c>
      <c r="M114" s="1" t="s">
        <v>154</v>
      </c>
      <c r="N114" s="1">
        <v>1</v>
      </c>
      <c r="O114" s="1">
        <v>0</v>
      </c>
    </row>
    <row r="115" spans="1:15" x14ac:dyDescent="0.15">
      <c r="A115" s="1">
        <v>112</v>
      </c>
      <c r="B115" s="1" t="s">
        <v>786</v>
      </c>
      <c r="C115" s="1" t="s">
        <v>787</v>
      </c>
      <c r="D115" s="1" t="s">
        <v>690</v>
      </c>
      <c r="E115" s="1">
        <v>1966.0001150000001</v>
      </c>
      <c r="F115" s="1">
        <v>26</v>
      </c>
      <c r="G115" s="1" t="s">
        <v>521</v>
      </c>
      <c r="H115" s="1" t="s">
        <v>73</v>
      </c>
      <c r="I115" s="1">
        <v>43244</v>
      </c>
      <c r="J115" s="1" t="s">
        <v>534</v>
      </c>
      <c r="K115" s="1">
        <v>1966</v>
      </c>
      <c r="L115" s="1" t="s">
        <v>75</v>
      </c>
      <c r="M115" s="1" t="s">
        <v>142</v>
      </c>
      <c r="N115" s="1">
        <v>1</v>
      </c>
      <c r="O115" s="1">
        <v>0</v>
      </c>
    </row>
    <row r="116" spans="1:15" x14ac:dyDescent="0.15">
      <c r="A116" s="1">
        <v>113</v>
      </c>
      <c r="B116" s="1" t="s">
        <v>788</v>
      </c>
      <c r="C116" s="1" t="s">
        <v>789</v>
      </c>
      <c r="D116" s="1" t="s">
        <v>790</v>
      </c>
      <c r="E116" s="1">
        <v>1944.0001159999999</v>
      </c>
      <c r="F116" s="1">
        <v>10</v>
      </c>
      <c r="G116" s="1" t="s">
        <v>521</v>
      </c>
      <c r="H116" s="1" t="s">
        <v>73</v>
      </c>
      <c r="I116" s="1">
        <v>43245</v>
      </c>
      <c r="J116" s="1" t="s">
        <v>367</v>
      </c>
      <c r="K116" s="1">
        <v>1944</v>
      </c>
      <c r="L116" s="1" t="s">
        <v>75</v>
      </c>
      <c r="M116" s="1" t="s">
        <v>113</v>
      </c>
      <c r="N116" s="1">
        <v>3</v>
      </c>
      <c r="O116" s="1">
        <v>0</v>
      </c>
    </row>
    <row r="117" spans="1:15" x14ac:dyDescent="0.15">
      <c r="A117" s="1">
        <v>114</v>
      </c>
      <c r="B117" s="1" t="s">
        <v>791</v>
      </c>
      <c r="C117" s="1" t="s">
        <v>792</v>
      </c>
      <c r="D117" s="1" t="s">
        <v>793</v>
      </c>
      <c r="E117" s="1">
        <v>1882.000117</v>
      </c>
      <c r="F117" s="1">
        <v>20</v>
      </c>
      <c r="G117" s="1" t="s">
        <v>72</v>
      </c>
      <c r="H117" s="1" t="s">
        <v>73</v>
      </c>
      <c r="I117" s="1">
        <v>43219</v>
      </c>
      <c r="J117" s="1" t="s">
        <v>160</v>
      </c>
      <c r="K117" s="1">
        <v>1882</v>
      </c>
      <c r="L117" s="1" t="s">
        <v>75</v>
      </c>
      <c r="M117" s="1" t="s">
        <v>103</v>
      </c>
      <c r="N117" s="1">
        <v>2</v>
      </c>
      <c r="O117" s="1">
        <v>0</v>
      </c>
    </row>
    <row r="118" spans="1:15" x14ac:dyDescent="0.15">
      <c r="A118" s="1">
        <v>115</v>
      </c>
      <c r="B118" s="1" t="s">
        <v>794</v>
      </c>
      <c r="C118" s="1" t="s">
        <v>795</v>
      </c>
      <c r="D118" s="1" t="s">
        <v>793</v>
      </c>
      <c r="E118" s="1">
        <v>2281.0001179999999</v>
      </c>
      <c r="F118" s="1">
        <v>15</v>
      </c>
      <c r="G118" s="1" t="s">
        <v>369</v>
      </c>
      <c r="H118" s="1" t="s">
        <v>73</v>
      </c>
      <c r="I118" s="1">
        <v>43233</v>
      </c>
      <c r="J118" s="1" t="s">
        <v>404</v>
      </c>
      <c r="K118" s="1">
        <v>2281</v>
      </c>
      <c r="L118" s="1" t="s">
        <v>75</v>
      </c>
      <c r="M118" s="1" t="s">
        <v>313</v>
      </c>
      <c r="N118" s="1">
        <v>1</v>
      </c>
      <c r="O118" s="1">
        <v>0</v>
      </c>
    </row>
    <row r="119" spans="1:15" x14ac:dyDescent="0.15">
      <c r="A119" s="1">
        <v>116</v>
      </c>
      <c r="B119" s="1" t="s">
        <v>796</v>
      </c>
      <c r="C119" s="1" t="s">
        <v>797</v>
      </c>
      <c r="D119" s="1" t="s">
        <v>793</v>
      </c>
      <c r="E119" s="1">
        <v>2375.0001189999998</v>
      </c>
      <c r="F119" s="1">
        <v>13</v>
      </c>
      <c r="G119" s="1" t="s">
        <v>369</v>
      </c>
      <c r="H119" s="1" t="s">
        <v>73</v>
      </c>
      <c r="I119" s="1">
        <v>43233</v>
      </c>
      <c r="J119" s="1" t="s">
        <v>159</v>
      </c>
      <c r="K119" s="1">
        <v>2375</v>
      </c>
      <c r="L119" s="1" t="s">
        <v>75</v>
      </c>
      <c r="M119" s="1" t="s">
        <v>113</v>
      </c>
      <c r="N119" s="1">
        <v>2</v>
      </c>
      <c r="O119" s="1">
        <v>0</v>
      </c>
    </row>
    <row r="120" spans="1:15" x14ac:dyDescent="0.15">
      <c r="A120" s="1">
        <v>117</v>
      </c>
      <c r="B120" s="1" t="s">
        <v>798</v>
      </c>
      <c r="C120" s="1" t="s">
        <v>799</v>
      </c>
      <c r="D120" s="1" t="s">
        <v>790</v>
      </c>
      <c r="E120" s="1">
        <v>2452.0001200000002</v>
      </c>
      <c r="F120" s="1">
        <v>8</v>
      </c>
      <c r="G120" s="1" t="s">
        <v>72</v>
      </c>
      <c r="H120" s="1" t="s">
        <v>73</v>
      </c>
      <c r="I120" s="1">
        <v>43219</v>
      </c>
      <c r="J120" s="1" t="s">
        <v>255</v>
      </c>
      <c r="K120" s="1">
        <v>2452</v>
      </c>
      <c r="L120" s="1" t="s">
        <v>75</v>
      </c>
      <c r="M120" s="1" t="s">
        <v>129</v>
      </c>
      <c r="N120" s="1">
        <v>3</v>
      </c>
      <c r="O120" s="1">
        <v>0</v>
      </c>
    </row>
    <row r="121" spans="1:15" x14ac:dyDescent="0.15">
      <c r="A121" s="1">
        <v>118</v>
      </c>
      <c r="B121" s="1" t="s">
        <v>800</v>
      </c>
      <c r="C121" s="1" t="s">
        <v>801</v>
      </c>
      <c r="D121" s="1" t="s">
        <v>802</v>
      </c>
      <c r="E121" s="1">
        <v>1816.000121</v>
      </c>
      <c r="F121" s="1">
        <v>2</v>
      </c>
      <c r="G121" s="1" t="s">
        <v>369</v>
      </c>
      <c r="H121" s="1" t="s">
        <v>73</v>
      </c>
      <c r="I121" s="1">
        <v>43233</v>
      </c>
      <c r="J121" s="1" t="s">
        <v>277</v>
      </c>
      <c r="K121" s="1">
        <v>1816</v>
      </c>
      <c r="L121" s="1" t="s">
        <v>75</v>
      </c>
      <c r="M121" s="1" t="s">
        <v>273</v>
      </c>
      <c r="N121" s="1">
        <v>2</v>
      </c>
      <c r="O121" s="1">
        <v>0</v>
      </c>
    </row>
    <row r="122" spans="1:15" x14ac:dyDescent="0.15">
      <c r="A122" s="1">
        <v>119</v>
      </c>
      <c r="B122" s="1" t="s">
        <v>803</v>
      </c>
      <c r="C122" s="1" t="s">
        <v>804</v>
      </c>
      <c r="D122" s="1" t="s">
        <v>793</v>
      </c>
      <c r="E122" s="1">
        <v>3566.0001219999999</v>
      </c>
      <c r="F122" s="1">
        <v>3</v>
      </c>
      <c r="G122" s="1" t="s">
        <v>369</v>
      </c>
      <c r="H122" s="1" t="s">
        <v>73</v>
      </c>
      <c r="I122" s="1">
        <v>43233</v>
      </c>
      <c r="J122" s="1" t="s">
        <v>156</v>
      </c>
      <c r="K122" s="1">
        <v>3566</v>
      </c>
      <c r="L122" s="1" t="s">
        <v>75</v>
      </c>
      <c r="M122" s="1" t="s">
        <v>119</v>
      </c>
      <c r="N122" s="1">
        <v>2</v>
      </c>
      <c r="O122" s="1">
        <v>0</v>
      </c>
    </row>
    <row r="123" spans="1:15" x14ac:dyDescent="0.15">
      <c r="A123" s="1">
        <v>120</v>
      </c>
      <c r="B123" s="1" t="s">
        <v>805</v>
      </c>
      <c r="C123" s="1" t="s">
        <v>806</v>
      </c>
      <c r="D123" s="1" t="s">
        <v>807</v>
      </c>
      <c r="E123" s="1">
        <v>1644.000123</v>
      </c>
      <c r="F123" s="1">
        <v>4</v>
      </c>
      <c r="G123" s="1" t="s">
        <v>369</v>
      </c>
      <c r="H123" s="1" t="s">
        <v>73</v>
      </c>
      <c r="I123" s="1">
        <v>43232</v>
      </c>
      <c r="J123" s="1" t="s">
        <v>438</v>
      </c>
      <c r="K123" s="1">
        <v>1644</v>
      </c>
      <c r="L123" s="1" t="s">
        <v>75</v>
      </c>
      <c r="M123" s="1" t="s">
        <v>174</v>
      </c>
      <c r="N123" s="1">
        <v>2</v>
      </c>
      <c r="O123" s="1">
        <v>0</v>
      </c>
    </row>
    <row r="124" spans="1:15" x14ac:dyDescent="0.15">
      <c r="A124" s="1">
        <v>121</v>
      </c>
      <c r="B124" s="1" t="s">
        <v>808</v>
      </c>
      <c r="C124" s="1" t="s">
        <v>809</v>
      </c>
      <c r="D124" s="1" t="s">
        <v>793</v>
      </c>
      <c r="E124" s="1">
        <v>3209.0001240000001</v>
      </c>
      <c r="F124" s="1">
        <v>5</v>
      </c>
      <c r="G124" s="1" t="s">
        <v>308</v>
      </c>
      <c r="H124" s="1" t="s">
        <v>595</v>
      </c>
      <c r="I124" s="1">
        <v>43226</v>
      </c>
      <c r="J124" s="1" t="s">
        <v>155</v>
      </c>
      <c r="K124" s="1">
        <v>3209</v>
      </c>
      <c r="L124" s="1" t="s">
        <v>75</v>
      </c>
      <c r="M124" s="1" t="s">
        <v>142</v>
      </c>
      <c r="N124" s="1">
        <v>3</v>
      </c>
      <c r="O124" s="1">
        <v>0</v>
      </c>
    </row>
    <row r="125" spans="1:15" x14ac:dyDescent="0.15">
      <c r="A125" s="1">
        <v>122</v>
      </c>
      <c r="B125" s="1" t="s">
        <v>810</v>
      </c>
      <c r="C125" s="1" t="s">
        <v>811</v>
      </c>
      <c r="D125" s="1" t="s">
        <v>793</v>
      </c>
      <c r="E125" s="1">
        <v>1133.000125</v>
      </c>
      <c r="F125" s="1">
        <v>22</v>
      </c>
      <c r="G125" s="1" t="s">
        <v>369</v>
      </c>
      <c r="H125" s="1" t="s">
        <v>73</v>
      </c>
      <c r="I125" s="1">
        <v>43233</v>
      </c>
      <c r="J125" s="1" t="s">
        <v>336</v>
      </c>
      <c r="K125" s="1">
        <v>1133</v>
      </c>
      <c r="L125" s="1" t="s">
        <v>75</v>
      </c>
      <c r="M125" s="1" t="s">
        <v>142</v>
      </c>
      <c r="N125" s="1">
        <v>1</v>
      </c>
      <c r="O125" s="1">
        <v>0</v>
      </c>
    </row>
    <row r="126" spans="1:15" x14ac:dyDescent="0.15">
      <c r="A126" s="1">
        <v>123</v>
      </c>
      <c r="B126" s="1" t="s">
        <v>812</v>
      </c>
      <c r="C126" s="1" t="s">
        <v>813</v>
      </c>
      <c r="D126" s="1" t="s">
        <v>793</v>
      </c>
      <c r="E126" s="1">
        <v>2936.0001259999999</v>
      </c>
      <c r="F126" s="1">
        <v>7</v>
      </c>
      <c r="G126" s="1" t="s">
        <v>521</v>
      </c>
      <c r="H126" s="1" t="s">
        <v>73</v>
      </c>
      <c r="I126" s="1">
        <v>43245</v>
      </c>
      <c r="J126" s="1" t="s">
        <v>161</v>
      </c>
      <c r="K126" s="1">
        <v>2936</v>
      </c>
      <c r="L126" s="1" t="s">
        <v>75</v>
      </c>
      <c r="M126" s="1" t="s">
        <v>142</v>
      </c>
      <c r="N126" s="1">
        <v>3</v>
      </c>
      <c r="O126" s="1">
        <v>0</v>
      </c>
    </row>
    <row r="127" spans="1:15" x14ac:dyDescent="0.15">
      <c r="A127" s="1">
        <v>124</v>
      </c>
      <c r="B127" s="1" t="s">
        <v>814</v>
      </c>
      <c r="C127" s="1" t="s">
        <v>815</v>
      </c>
      <c r="D127" s="1" t="s">
        <v>790</v>
      </c>
      <c r="E127" s="1">
        <v>2616.0001269999998</v>
      </c>
      <c r="F127" s="1">
        <v>4</v>
      </c>
      <c r="G127" s="1" t="s">
        <v>521</v>
      </c>
      <c r="H127" s="1" t="s">
        <v>73</v>
      </c>
      <c r="I127" s="1">
        <v>43245</v>
      </c>
      <c r="J127" s="1" t="s">
        <v>249</v>
      </c>
      <c r="K127" s="1">
        <v>2616</v>
      </c>
      <c r="L127" s="1" t="s">
        <v>75</v>
      </c>
      <c r="M127" s="1" t="s">
        <v>139</v>
      </c>
      <c r="N127" s="1">
        <v>3</v>
      </c>
      <c r="O127" s="1">
        <v>0</v>
      </c>
    </row>
    <row r="128" spans="1:15" x14ac:dyDescent="0.15">
      <c r="A128" s="1">
        <v>125</v>
      </c>
      <c r="B128" s="1" t="s">
        <v>816</v>
      </c>
      <c r="C128" s="1" t="s">
        <v>817</v>
      </c>
      <c r="D128" s="1" t="s">
        <v>793</v>
      </c>
      <c r="E128" s="1">
        <v>1876.0001279999999</v>
      </c>
      <c r="F128" s="1">
        <v>21</v>
      </c>
      <c r="G128" s="1" t="s">
        <v>521</v>
      </c>
      <c r="H128" s="1" t="s">
        <v>73</v>
      </c>
      <c r="I128" s="1">
        <v>43245</v>
      </c>
      <c r="J128" s="1" t="s">
        <v>403</v>
      </c>
      <c r="K128" s="1">
        <v>1876</v>
      </c>
      <c r="L128" s="1" t="s">
        <v>75</v>
      </c>
      <c r="M128" s="1" t="s">
        <v>316</v>
      </c>
      <c r="N128" s="1">
        <v>1</v>
      </c>
      <c r="O128" s="1">
        <v>0</v>
      </c>
    </row>
    <row r="129" spans="1:15" x14ac:dyDescent="0.15">
      <c r="A129" s="1">
        <v>126</v>
      </c>
      <c r="B129" s="1" t="s">
        <v>818</v>
      </c>
      <c r="C129" s="1" t="s">
        <v>819</v>
      </c>
      <c r="D129" s="1" t="s">
        <v>793</v>
      </c>
      <c r="E129" s="1">
        <v>2903.000129</v>
      </c>
      <c r="F129" s="1">
        <v>8</v>
      </c>
      <c r="G129" s="1" t="s">
        <v>521</v>
      </c>
      <c r="H129" s="1" t="s">
        <v>73</v>
      </c>
      <c r="I129" s="1">
        <v>43245</v>
      </c>
      <c r="J129" s="1" t="s">
        <v>327</v>
      </c>
      <c r="K129" s="1">
        <v>2903</v>
      </c>
      <c r="L129" s="1" t="s">
        <v>75</v>
      </c>
      <c r="M129" s="1" t="s">
        <v>381</v>
      </c>
      <c r="N129" s="1">
        <v>2</v>
      </c>
      <c r="O129" s="1">
        <v>0</v>
      </c>
    </row>
    <row r="130" spans="1:15" x14ac:dyDescent="0.15">
      <c r="A130" s="1">
        <v>127</v>
      </c>
      <c r="B130" s="1" t="s">
        <v>820</v>
      </c>
      <c r="C130" s="1" t="s">
        <v>821</v>
      </c>
      <c r="D130" s="1" t="s">
        <v>807</v>
      </c>
      <c r="E130" s="1">
        <v>1598.0001299999999</v>
      </c>
      <c r="F130" s="1">
        <v>5</v>
      </c>
      <c r="G130" s="1" t="s">
        <v>369</v>
      </c>
      <c r="H130" s="1" t="s">
        <v>73</v>
      </c>
      <c r="I130" s="1">
        <v>43232</v>
      </c>
      <c r="J130" s="1" t="s">
        <v>178</v>
      </c>
      <c r="K130" s="1">
        <v>1598</v>
      </c>
      <c r="L130" s="1" t="s">
        <v>75</v>
      </c>
      <c r="M130" s="1" t="s">
        <v>93</v>
      </c>
      <c r="N130" s="1">
        <v>3</v>
      </c>
      <c r="O130" s="1">
        <v>0</v>
      </c>
    </row>
    <row r="131" spans="1:15" x14ac:dyDescent="0.15">
      <c r="A131" s="1">
        <v>128</v>
      </c>
      <c r="B131" s="1" t="s">
        <v>822</v>
      </c>
      <c r="C131" s="1" t="s">
        <v>823</v>
      </c>
      <c r="D131" s="1" t="s">
        <v>790</v>
      </c>
      <c r="E131" s="1">
        <v>3295.0001309999998</v>
      </c>
      <c r="F131" s="1">
        <v>1</v>
      </c>
      <c r="G131" s="1" t="s">
        <v>521</v>
      </c>
      <c r="H131" s="1" t="s">
        <v>73</v>
      </c>
      <c r="I131" s="1">
        <v>43245</v>
      </c>
      <c r="J131" s="1" t="s">
        <v>252</v>
      </c>
      <c r="K131" s="1">
        <v>3295</v>
      </c>
      <c r="L131" s="1" t="s">
        <v>75</v>
      </c>
      <c r="M131" s="1" t="s">
        <v>142</v>
      </c>
      <c r="N131" s="1">
        <v>3</v>
      </c>
      <c r="O131" s="1">
        <v>0</v>
      </c>
    </row>
    <row r="132" spans="1:15" x14ac:dyDescent="0.15">
      <c r="A132" s="1">
        <v>129</v>
      </c>
      <c r="B132" s="1" t="s">
        <v>824</v>
      </c>
      <c r="C132" s="1" t="s">
        <v>825</v>
      </c>
      <c r="D132" s="1" t="s">
        <v>793</v>
      </c>
      <c r="E132" s="1">
        <v>1908.0001319999999</v>
      </c>
      <c r="F132" s="1">
        <v>19</v>
      </c>
      <c r="G132" s="1" t="s">
        <v>521</v>
      </c>
      <c r="H132" s="1" t="s">
        <v>73</v>
      </c>
      <c r="I132" s="1">
        <v>43245</v>
      </c>
      <c r="J132" s="1" t="s">
        <v>532</v>
      </c>
      <c r="K132" s="1">
        <v>1908</v>
      </c>
      <c r="L132" s="1" t="s">
        <v>75</v>
      </c>
      <c r="M132" s="1" t="s">
        <v>139</v>
      </c>
      <c r="N132" s="1">
        <v>1</v>
      </c>
      <c r="O132" s="1">
        <v>0</v>
      </c>
    </row>
    <row r="133" spans="1:15" x14ac:dyDescent="0.15">
      <c r="A133" s="1">
        <v>130</v>
      </c>
      <c r="B133" s="1" t="s">
        <v>826</v>
      </c>
      <c r="C133" s="1" t="s">
        <v>827</v>
      </c>
      <c r="D133" s="1" t="s">
        <v>793</v>
      </c>
      <c r="E133" s="1">
        <v>2551.000133</v>
      </c>
      <c r="F133" s="1">
        <v>11</v>
      </c>
      <c r="G133" s="1" t="s">
        <v>369</v>
      </c>
      <c r="H133" s="1" t="s">
        <v>73</v>
      </c>
      <c r="I133" s="1">
        <v>43233</v>
      </c>
      <c r="J133" s="1" t="s">
        <v>153</v>
      </c>
      <c r="K133" s="1">
        <v>2551</v>
      </c>
      <c r="L133" s="1" t="s">
        <v>75</v>
      </c>
      <c r="M133" s="1" t="s">
        <v>154</v>
      </c>
      <c r="N133" s="1">
        <v>3</v>
      </c>
      <c r="O133" s="1">
        <v>0</v>
      </c>
    </row>
    <row r="134" spans="1:15" x14ac:dyDescent="0.15">
      <c r="A134" s="1">
        <v>131</v>
      </c>
      <c r="B134" s="1" t="s">
        <v>828</v>
      </c>
      <c r="C134" s="1" t="s">
        <v>829</v>
      </c>
      <c r="D134" s="1" t="s">
        <v>790</v>
      </c>
      <c r="E134" s="1">
        <v>2516.0001339999999</v>
      </c>
      <c r="F134" s="1">
        <v>6</v>
      </c>
      <c r="G134" s="1" t="s">
        <v>521</v>
      </c>
      <c r="H134" s="1" t="s">
        <v>73</v>
      </c>
      <c r="I134" s="1">
        <v>43245</v>
      </c>
      <c r="J134" s="1" t="s">
        <v>358</v>
      </c>
      <c r="K134" s="1">
        <v>2516</v>
      </c>
      <c r="L134" s="1" t="s">
        <v>75</v>
      </c>
      <c r="M134" s="1" t="s">
        <v>121</v>
      </c>
      <c r="N134" s="1">
        <v>1</v>
      </c>
      <c r="O134" s="1">
        <v>0</v>
      </c>
    </row>
    <row r="135" spans="1:15" x14ac:dyDescent="0.15">
      <c r="A135" s="1">
        <v>132</v>
      </c>
      <c r="B135" s="1" t="s">
        <v>830</v>
      </c>
      <c r="C135" s="1" t="s">
        <v>831</v>
      </c>
      <c r="D135" s="1" t="s">
        <v>790</v>
      </c>
      <c r="E135" s="1">
        <v>2516.0001349999998</v>
      </c>
      <c r="F135" s="1">
        <v>5</v>
      </c>
      <c r="G135" s="1" t="s">
        <v>369</v>
      </c>
      <c r="H135" s="1" t="s">
        <v>73</v>
      </c>
      <c r="I135" s="1">
        <v>43233</v>
      </c>
      <c r="J135" s="1" t="s">
        <v>250</v>
      </c>
      <c r="K135" s="1">
        <v>2516</v>
      </c>
      <c r="L135" s="1" t="s">
        <v>75</v>
      </c>
      <c r="M135" s="1" t="s">
        <v>142</v>
      </c>
      <c r="N135" s="1">
        <v>2</v>
      </c>
      <c r="O135" s="1">
        <v>0</v>
      </c>
    </row>
    <row r="136" spans="1:15" x14ac:dyDescent="0.15">
      <c r="A136" s="1">
        <v>133</v>
      </c>
      <c r="B136" s="1" t="s">
        <v>832</v>
      </c>
      <c r="C136" s="1" t="s">
        <v>833</v>
      </c>
      <c r="D136" s="1" t="s">
        <v>790</v>
      </c>
      <c r="E136" s="1">
        <v>2627.0001360000001</v>
      </c>
      <c r="F136" s="1">
        <v>3</v>
      </c>
      <c r="G136" s="1" t="s">
        <v>521</v>
      </c>
      <c r="H136" s="1" t="s">
        <v>73</v>
      </c>
      <c r="I136" s="1">
        <v>43245</v>
      </c>
      <c r="J136" s="1" t="s">
        <v>256</v>
      </c>
      <c r="K136" s="1">
        <v>2627</v>
      </c>
      <c r="L136" s="1" t="s">
        <v>75</v>
      </c>
      <c r="M136" s="1" t="s">
        <v>129</v>
      </c>
      <c r="N136" s="1">
        <v>2</v>
      </c>
      <c r="O136" s="1">
        <v>0</v>
      </c>
    </row>
    <row r="137" spans="1:15" x14ac:dyDescent="0.15">
      <c r="A137" s="1">
        <v>134</v>
      </c>
      <c r="B137" s="1" t="s">
        <v>834</v>
      </c>
      <c r="C137" s="1" t="s">
        <v>835</v>
      </c>
      <c r="D137" s="1" t="s">
        <v>807</v>
      </c>
      <c r="E137" s="1">
        <v>1806.000137</v>
      </c>
      <c r="F137" s="1">
        <v>3</v>
      </c>
      <c r="G137" s="1" t="s">
        <v>369</v>
      </c>
      <c r="H137" s="1" t="s">
        <v>73</v>
      </c>
      <c r="I137" s="1">
        <v>43232</v>
      </c>
      <c r="J137" s="1" t="s">
        <v>173</v>
      </c>
      <c r="K137" s="1">
        <v>1806</v>
      </c>
      <c r="L137" s="1" t="s">
        <v>75</v>
      </c>
      <c r="M137" s="1" t="s">
        <v>174</v>
      </c>
      <c r="N137" s="1">
        <v>3</v>
      </c>
      <c r="O137" s="1">
        <v>0</v>
      </c>
    </row>
    <row r="138" spans="1:15" x14ac:dyDescent="0.15">
      <c r="A138" s="1">
        <v>135</v>
      </c>
      <c r="B138" s="1" t="s">
        <v>836</v>
      </c>
      <c r="C138" s="1" t="s">
        <v>837</v>
      </c>
      <c r="D138" s="1" t="s">
        <v>793</v>
      </c>
      <c r="E138" s="1">
        <v>2810.0001379999999</v>
      </c>
      <c r="F138" s="1">
        <v>9</v>
      </c>
      <c r="G138" s="1" t="s">
        <v>369</v>
      </c>
      <c r="H138" s="1" t="s">
        <v>73</v>
      </c>
      <c r="I138" s="1">
        <v>43233</v>
      </c>
      <c r="J138" s="1" t="s">
        <v>157</v>
      </c>
      <c r="K138" s="1">
        <v>2810</v>
      </c>
      <c r="L138" s="1" t="s">
        <v>75</v>
      </c>
      <c r="M138" s="1" t="s">
        <v>142</v>
      </c>
      <c r="N138" s="1">
        <v>2</v>
      </c>
      <c r="O138" s="1">
        <v>0</v>
      </c>
    </row>
    <row r="139" spans="1:15" x14ac:dyDescent="0.15">
      <c r="A139" s="1">
        <v>136</v>
      </c>
      <c r="B139" s="1" t="s">
        <v>838</v>
      </c>
      <c r="C139" s="1" t="s">
        <v>839</v>
      </c>
      <c r="D139" s="1" t="s">
        <v>802</v>
      </c>
      <c r="E139" s="1">
        <v>1792.000139</v>
      </c>
      <c r="F139" s="1">
        <v>3</v>
      </c>
      <c r="G139" s="1" t="s">
        <v>369</v>
      </c>
      <c r="H139" s="1" t="s">
        <v>73</v>
      </c>
      <c r="I139" s="1">
        <v>43233</v>
      </c>
      <c r="J139" s="1" t="s">
        <v>270</v>
      </c>
      <c r="K139" s="1">
        <v>1792</v>
      </c>
      <c r="L139" s="1" t="s">
        <v>75</v>
      </c>
      <c r="M139" s="1" t="s">
        <v>271</v>
      </c>
      <c r="N139" s="1">
        <v>3</v>
      </c>
      <c r="O139" s="1">
        <v>0</v>
      </c>
    </row>
    <row r="140" spans="1:15" x14ac:dyDescent="0.15">
      <c r="A140" s="1">
        <v>137</v>
      </c>
      <c r="B140" s="1" t="s">
        <v>840</v>
      </c>
      <c r="C140" s="1" t="s">
        <v>841</v>
      </c>
      <c r="D140" s="1" t="s">
        <v>793</v>
      </c>
      <c r="E140" s="1">
        <v>3402.0001400000001</v>
      </c>
      <c r="F140" s="1">
        <v>4</v>
      </c>
      <c r="G140" s="1" t="s">
        <v>521</v>
      </c>
      <c r="H140" s="1" t="s">
        <v>73</v>
      </c>
      <c r="I140" s="1">
        <v>43245</v>
      </c>
      <c r="J140" s="1" t="s">
        <v>143</v>
      </c>
      <c r="K140" s="1">
        <v>3402</v>
      </c>
      <c r="L140" s="1" t="s">
        <v>75</v>
      </c>
      <c r="M140" s="1" t="s">
        <v>119</v>
      </c>
      <c r="N140" s="1">
        <v>3</v>
      </c>
      <c r="O140" s="1">
        <v>0</v>
      </c>
    </row>
    <row r="141" spans="1:15" x14ac:dyDescent="0.15">
      <c r="A141" s="1">
        <v>138</v>
      </c>
      <c r="B141" s="1" t="s">
        <v>842</v>
      </c>
      <c r="C141" s="1" t="s">
        <v>843</v>
      </c>
      <c r="D141" s="1" t="s">
        <v>790</v>
      </c>
      <c r="E141" s="1">
        <v>2500.000141</v>
      </c>
      <c r="F141" s="1">
        <v>7</v>
      </c>
      <c r="G141" s="1" t="s">
        <v>521</v>
      </c>
      <c r="H141" s="1" t="s">
        <v>73</v>
      </c>
      <c r="I141" s="1">
        <v>43245</v>
      </c>
      <c r="J141" s="1" t="s">
        <v>483</v>
      </c>
      <c r="K141" s="1">
        <v>2500</v>
      </c>
      <c r="L141" s="1" t="s">
        <v>75</v>
      </c>
      <c r="M141" s="1" t="s">
        <v>154</v>
      </c>
      <c r="N141" s="1">
        <v>3</v>
      </c>
      <c r="O141" s="1">
        <v>0</v>
      </c>
    </row>
    <row r="142" spans="1:15" x14ac:dyDescent="0.15">
      <c r="A142" s="1">
        <v>139</v>
      </c>
      <c r="B142" s="1" t="s">
        <v>844</v>
      </c>
      <c r="C142" s="1" t="s">
        <v>845</v>
      </c>
      <c r="D142" s="1" t="s">
        <v>793</v>
      </c>
      <c r="E142" s="1">
        <v>2229.0001419999999</v>
      </c>
      <c r="F142" s="1">
        <v>17</v>
      </c>
      <c r="G142" s="1" t="s">
        <v>521</v>
      </c>
      <c r="H142" s="1" t="s">
        <v>73</v>
      </c>
      <c r="I142" s="1">
        <v>43245</v>
      </c>
      <c r="J142" s="1" t="s">
        <v>332</v>
      </c>
      <c r="K142" s="1">
        <v>2229</v>
      </c>
      <c r="L142" s="1" t="s">
        <v>75</v>
      </c>
      <c r="M142" s="1" t="s">
        <v>313</v>
      </c>
      <c r="N142" s="1">
        <v>1</v>
      </c>
      <c r="O142" s="1">
        <v>0</v>
      </c>
    </row>
    <row r="143" spans="1:15" x14ac:dyDescent="0.15">
      <c r="A143" s="1">
        <v>140</v>
      </c>
      <c r="B143" s="1" t="s">
        <v>846</v>
      </c>
      <c r="C143" s="1" t="s">
        <v>847</v>
      </c>
      <c r="D143" s="1" t="s">
        <v>793</v>
      </c>
      <c r="E143" s="1">
        <v>2684.0001430000002</v>
      </c>
      <c r="F143" s="1">
        <v>10</v>
      </c>
      <c r="G143" s="1" t="s">
        <v>369</v>
      </c>
      <c r="H143" s="1" t="s">
        <v>73</v>
      </c>
      <c r="I143" s="1">
        <v>43233</v>
      </c>
      <c r="J143" s="1" t="s">
        <v>130</v>
      </c>
      <c r="K143" s="1">
        <v>2684</v>
      </c>
      <c r="L143" s="1" t="s">
        <v>75</v>
      </c>
      <c r="M143" s="1" t="s">
        <v>109</v>
      </c>
      <c r="N143" s="1">
        <v>2</v>
      </c>
      <c r="O143" s="1">
        <v>0</v>
      </c>
    </row>
    <row r="144" spans="1:15" x14ac:dyDescent="0.15">
      <c r="A144" s="1">
        <v>141</v>
      </c>
      <c r="B144" s="1" t="s">
        <v>848</v>
      </c>
      <c r="C144" s="1" t="s">
        <v>849</v>
      </c>
      <c r="D144" s="1" t="s">
        <v>802</v>
      </c>
      <c r="E144" s="1">
        <v>2179.0001440000001</v>
      </c>
      <c r="F144" s="1">
        <v>1</v>
      </c>
      <c r="G144" s="1" t="s">
        <v>369</v>
      </c>
      <c r="H144" s="1" t="s">
        <v>73</v>
      </c>
      <c r="I144" s="1">
        <v>43233</v>
      </c>
      <c r="J144" s="1" t="s">
        <v>282</v>
      </c>
      <c r="K144" s="1">
        <v>2179</v>
      </c>
      <c r="L144" s="1" t="s">
        <v>75</v>
      </c>
      <c r="M144" s="1" t="s">
        <v>273</v>
      </c>
      <c r="N144" s="1">
        <v>3</v>
      </c>
      <c r="O144" s="1">
        <v>0</v>
      </c>
    </row>
    <row r="145" spans="1:15" x14ac:dyDescent="0.15">
      <c r="A145" s="1">
        <v>142</v>
      </c>
      <c r="B145" s="1" t="s">
        <v>850</v>
      </c>
      <c r="C145" s="1" t="s">
        <v>851</v>
      </c>
      <c r="D145" s="1" t="s">
        <v>807</v>
      </c>
      <c r="E145" s="1">
        <v>2030.000145</v>
      </c>
      <c r="F145" s="1">
        <v>2</v>
      </c>
      <c r="G145" s="1" t="s">
        <v>369</v>
      </c>
      <c r="H145" s="1" t="s">
        <v>73</v>
      </c>
      <c r="I145" s="1">
        <v>43232</v>
      </c>
      <c r="J145" s="1" t="s">
        <v>437</v>
      </c>
      <c r="K145" s="1">
        <v>2030</v>
      </c>
      <c r="L145" s="1" t="s">
        <v>75</v>
      </c>
      <c r="M145" s="1" t="s">
        <v>174</v>
      </c>
      <c r="N145" s="1">
        <v>2</v>
      </c>
      <c r="O145" s="1">
        <v>0</v>
      </c>
    </row>
    <row r="146" spans="1:15" x14ac:dyDescent="0.15">
      <c r="A146" s="1">
        <v>143</v>
      </c>
      <c r="B146" s="1" t="s">
        <v>852</v>
      </c>
      <c r="C146" s="1" t="s">
        <v>853</v>
      </c>
      <c r="D146" s="1" t="s">
        <v>793</v>
      </c>
      <c r="E146" s="1">
        <v>2037.0001460000001</v>
      </c>
      <c r="F146" s="1">
        <v>18</v>
      </c>
      <c r="G146" s="1" t="s">
        <v>72</v>
      </c>
      <c r="H146" s="1" t="s">
        <v>73</v>
      </c>
      <c r="I146" s="1">
        <v>43219</v>
      </c>
      <c r="J146" s="1" t="s">
        <v>158</v>
      </c>
      <c r="K146" s="1">
        <v>2037</v>
      </c>
      <c r="L146" s="1" t="s">
        <v>75</v>
      </c>
      <c r="M146" s="1" t="s">
        <v>116</v>
      </c>
      <c r="N146" s="1">
        <v>2</v>
      </c>
      <c r="O146" s="1">
        <v>0</v>
      </c>
    </row>
    <row r="147" spans="1:15" x14ac:dyDescent="0.15">
      <c r="A147" s="1">
        <v>144</v>
      </c>
      <c r="B147" s="1" t="s">
        <v>854</v>
      </c>
      <c r="C147" s="1" t="s">
        <v>855</v>
      </c>
      <c r="D147" s="1" t="s">
        <v>802</v>
      </c>
      <c r="E147" s="1">
        <v>1400.000147</v>
      </c>
      <c r="F147" s="1">
        <v>4</v>
      </c>
      <c r="G147" s="1" t="s">
        <v>369</v>
      </c>
      <c r="H147" s="1" t="s">
        <v>73</v>
      </c>
      <c r="I147" s="1">
        <v>43233</v>
      </c>
      <c r="J147" s="1" t="s">
        <v>272</v>
      </c>
      <c r="K147" s="1">
        <v>1400</v>
      </c>
      <c r="L147" s="1" t="s">
        <v>75</v>
      </c>
      <c r="M147" s="1" t="s">
        <v>273</v>
      </c>
      <c r="N147" s="1">
        <v>2</v>
      </c>
      <c r="O147" s="1">
        <v>0</v>
      </c>
    </row>
    <row r="148" spans="1:15" x14ac:dyDescent="0.15">
      <c r="A148" s="1">
        <v>145</v>
      </c>
      <c r="B148" s="1" t="s">
        <v>856</v>
      </c>
      <c r="C148" s="1" t="s">
        <v>857</v>
      </c>
      <c r="D148" s="1" t="s">
        <v>793</v>
      </c>
      <c r="E148" s="1">
        <v>3180.0001480000001</v>
      </c>
      <c r="F148" s="1">
        <v>6</v>
      </c>
      <c r="G148" s="1" t="s">
        <v>369</v>
      </c>
      <c r="H148" s="1" t="s">
        <v>73</v>
      </c>
      <c r="I148" s="1">
        <v>43233</v>
      </c>
      <c r="J148" s="1" t="s">
        <v>150</v>
      </c>
      <c r="K148" s="1">
        <v>3180</v>
      </c>
      <c r="L148" s="1" t="s">
        <v>75</v>
      </c>
      <c r="M148" s="1" t="s">
        <v>87</v>
      </c>
      <c r="N148" s="1">
        <v>2</v>
      </c>
      <c r="O148" s="1">
        <v>0</v>
      </c>
    </row>
    <row r="149" spans="1:15" x14ac:dyDescent="0.15">
      <c r="A149" s="1">
        <v>146</v>
      </c>
      <c r="B149" s="1" t="s">
        <v>858</v>
      </c>
      <c r="C149" s="1" t="s">
        <v>859</v>
      </c>
      <c r="D149" s="1" t="s">
        <v>793</v>
      </c>
      <c r="E149" s="1">
        <v>2332.000149</v>
      </c>
      <c r="F149" s="1">
        <v>14</v>
      </c>
      <c r="G149" s="1" t="s">
        <v>369</v>
      </c>
      <c r="H149" s="1" t="s">
        <v>73</v>
      </c>
      <c r="I149" s="1">
        <v>43233</v>
      </c>
      <c r="J149" s="1" t="s">
        <v>325</v>
      </c>
      <c r="K149" s="1">
        <v>2332</v>
      </c>
      <c r="L149" s="1" t="s">
        <v>75</v>
      </c>
      <c r="M149" s="1" t="s">
        <v>313</v>
      </c>
      <c r="N149" s="1">
        <v>1</v>
      </c>
      <c r="O149" s="1">
        <v>0</v>
      </c>
    </row>
    <row r="150" spans="1:15" x14ac:dyDescent="0.15">
      <c r="A150" s="1">
        <v>147</v>
      </c>
      <c r="B150" s="1" t="s">
        <v>860</v>
      </c>
      <c r="C150" s="1" t="s">
        <v>861</v>
      </c>
      <c r="D150" s="1" t="s">
        <v>790</v>
      </c>
      <c r="E150" s="1">
        <v>2809.0001499999998</v>
      </c>
      <c r="F150" s="1">
        <v>2</v>
      </c>
      <c r="G150" s="1" t="s">
        <v>521</v>
      </c>
      <c r="H150" s="1" t="s">
        <v>73</v>
      </c>
      <c r="I150" s="1">
        <v>43245</v>
      </c>
      <c r="J150" s="1" t="s">
        <v>248</v>
      </c>
      <c r="K150" s="1">
        <v>2809</v>
      </c>
      <c r="L150" s="1" t="s">
        <v>75</v>
      </c>
      <c r="M150" s="1" t="s">
        <v>139</v>
      </c>
      <c r="N150" s="1">
        <v>2</v>
      </c>
      <c r="O150" s="1">
        <v>0</v>
      </c>
    </row>
    <row r="151" spans="1:15" x14ac:dyDescent="0.15">
      <c r="A151" s="1">
        <v>148</v>
      </c>
      <c r="B151" s="1" t="s">
        <v>862</v>
      </c>
      <c r="C151" s="1" t="s">
        <v>863</v>
      </c>
      <c r="D151" s="1" t="s">
        <v>807</v>
      </c>
      <c r="E151" s="1">
        <v>2677.0001510000002</v>
      </c>
      <c r="F151" s="1">
        <v>1</v>
      </c>
      <c r="G151" s="1" t="s">
        <v>369</v>
      </c>
      <c r="H151" s="1" t="s">
        <v>73</v>
      </c>
      <c r="I151" s="1">
        <v>43232</v>
      </c>
      <c r="J151" s="1" t="s">
        <v>331</v>
      </c>
      <c r="K151" s="1">
        <v>2677</v>
      </c>
      <c r="L151" s="1" t="s">
        <v>75</v>
      </c>
      <c r="M151" s="1" t="s">
        <v>76</v>
      </c>
      <c r="N151" s="1">
        <v>3</v>
      </c>
      <c r="O151" s="1">
        <v>0</v>
      </c>
    </row>
    <row r="152" spans="1:15" x14ac:dyDescent="0.15">
      <c r="A152" s="1">
        <v>149</v>
      </c>
      <c r="B152" s="1" t="s">
        <v>864</v>
      </c>
      <c r="C152" s="1" t="s">
        <v>865</v>
      </c>
      <c r="D152" s="1" t="s">
        <v>793</v>
      </c>
      <c r="E152" s="1">
        <v>2251.0001520000001</v>
      </c>
      <c r="F152" s="1">
        <v>16</v>
      </c>
      <c r="G152" s="1" t="s">
        <v>521</v>
      </c>
      <c r="H152" s="1" t="s">
        <v>73</v>
      </c>
      <c r="I152" s="1">
        <v>43245</v>
      </c>
      <c r="J152" s="1" t="s">
        <v>152</v>
      </c>
      <c r="K152" s="1">
        <v>2251</v>
      </c>
      <c r="L152" s="1" t="s">
        <v>75</v>
      </c>
      <c r="M152" s="1" t="s">
        <v>119</v>
      </c>
      <c r="N152" s="1">
        <v>3</v>
      </c>
      <c r="O152" s="1">
        <v>0</v>
      </c>
    </row>
    <row r="153" spans="1:15" x14ac:dyDescent="0.15">
      <c r="A153" s="1">
        <v>150</v>
      </c>
      <c r="B153" s="1" t="s">
        <v>866</v>
      </c>
      <c r="C153" s="1" t="s">
        <v>867</v>
      </c>
      <c r="D153" s="1" t="s">
        <v>790</v>
      </c>
      <c r="E153" s="1">
        <v>2157.000153</v>
      </c>
      <c r="F153" s="1">
        <v>9</v>
      </c>
      <c r="G153" s="1" t="s">
        <v>521</v>
      </c>
      <c r="H153" s="1" t="s">
        <v>73</v>
      </c>
      <c r="I153" s="1">
        <v>43245</v>
      </c>
      <c r="J153" s="1" t="s">
        <v>357</v>
      </c>
      <c r="K153" s="1">
        <v>2157</v>
      </c>
      <c r="L153" s="1" t="s">
        <v>75</v>
      </c>
      <c r="M153" s="1" t="s">
        <v>139</v>
      </c>
      <c r="N153" s="1">
        <v>3</v>
      </c>
      <c r="O153" s="1">
        <v>0</v>
      </c>
    </row>
    <row r="154" spans="1:15" x14ac:dyDescent="0.15">
      <c r="A154" s="1">
        <v>151</v>
      </c>
      <c r="B154" s="1" t="s">
        <v>868</v>
      </c>
      <c r="C154" s="1" t="s">
        <v>869</v>
      </c>
      <c r="D154" s="1" t="s">
        <v>793</v>
      </c>
      <c r="E154" s="1">
        <v>3603.0001539999998</v>
      </c>
      <c r="F154" s="1">
        <v>1</v>
      </c>
      <c r="G154" s="1" t="s">
        <v>521</v>
      </c>
      <c r="H154" s="1" t="s">
        <v>73</v>
      </c>
      <c r="I154" s="1">
        <v>43245</v>
      </c>
      <c r="J154" s="1" t="s">
        <v>328</v>
      </c>
      <c r="K154" s="1">
        <v>3603</v>
      </c>
      <c r="L154" s="1" t="s">
        <v>75</v>
      </c>
      <c r="M154" s="1" t="s">
        <v>313</v>
      </c>
      <c r="N154" s="1">
        <v>3</v>
      </c>
      <c r="O154" s="1">
        <v>0</v>
      </c>
    </row>
    <row r="155" spans="1:15" x14ac:dyDescent="0.15">
      <c r="A155" s="1">
        <v>152</v>
      </c>
      <c r="B155" s="1" t="s">
        <v>870</v>
      </c>
      <c r="C155" s="1" t="s">
        <v>871</v>
      </c>
      <c r="D155" s="1" t="s">
        <v>790</v>
      </c>
      <c r="E155" s="1">
        <v>1324.0001549999999</v>
      </c>
      <c r="F155" s="1">
        <v>12</v>
      </c>
      <c r="G155" s="1" t="s">
        <v>72</v>
      </c>
      <c r="H155" s="1" t="s">
        <v>73</v>
      </c>
      <c r="I155" s="1">
        <v>43219</v>
      </c>
      <c r="J155" s="1" t="s">
        <v>253</v>
      </c>
      <c r="K155" s="1">
        <v>1324</v>
      </c>
      <c r="L155" s="1" t="s">
        <v>75</v>
      </c>
      <c r="M155" s="1" t="s">
        <v>254</v>
      </c>
      <c r="N155" s="1">
        <v>2</v>
      </c>
      <c r="O155" s="1">
        <v>0</v>
      </c>
    </row>
    <row r="156" spans="1:15" x14ac:dyDescent="0.15">
      <c r="A156" s="1">
        <v>153</v>
      </c>
      <c r="B156" s="1" t="s">
        <v>872</v>
      </c>
      <c r="C156" s="1" t="s">
        <v>873</v>
      </c>
      <c r="D156" s="1" t="s">
        <v>790</v>
      </c>
      <c r="E156" s="1">
        <v>1900.0001560000001</v>
      </c>
      <c r="F156" s="1">
        <v>11</v>
      </c>
      <c r="G156" s="1" t="s">
        <v>521</v>
      </c>
      <c r="H156" s="1" t="s">
        <v>73</v>
      </c>
      <c r="I156" s="1">
        <v>43245</v>
      </c>
      <c r="J156" s="1" t="s">
        <v>542</v>
      </c>
      <c r="K156" s="1">
        <v>1900</v>
      </c>
      <c r="L156" s="1" t="s">
        <v>75</v>
      </c>
      <c r="M156" s="1" t="s">
        <v>119</v>
      </c>
      <c r="N156" s="1">
        <v>1</v>
      </c>
      <c r="O156" s="1">
        <v>0</v>
      </c>
    </row>
    <row r="157" spans="1:15" x14ac:dyDescent="0.15">
      <c r="A157" s="1">
        <v>154</v>
      </c>
      <c r="B157" s="1" t="s">
        <v>874</v>
      </c>
      <c r="C157" s="1" t="s">
        <v>875</v>
      </c>
      <c r="D157" s="1" t="s">
        <v>793</v>
      </c>
      <c r="E157" s="1">
        <v>2391.0001569999999</v>
      </c>
      <c r="F157" s="1">
        <v>12</v>
      </c>
      <c r="G157" s="1" t="s">
        <v>521</v>
      </c>
      <c r="H157" s="1" t="s">
        <v>73</v>
      </c>
      <c r="I157" s="1">
        <v>43245</v>
      </c>
      <c r="J157" s="1" t="s">
        <v>149</v>
      </c>
      <c r="K157" s="1">
        <v>2391</v>
      </c>
      <c r="L157" s="1" t="s">
        <v>75</v>
      </c>
      <c r="M157" s="1" t="s">
        <v>139</v>
      </c>
      <c r="N157" s="1">
        <v>2</v>
      </c>
      <c r="O157" s="1">
        <v>0</v>
      </c>
    </row>
    <row r="158" spans="1:15" x14ac:dyDescent="0.15">
      <c r="A158" s="1">
        <v>155</v>
      </c>
      <c r="B158" s="1" t="s">
        <v>876</v>
      </c>
      <c r="C158" s="1" t="s">
        <v>877</v>
      </c>
      <c r="D158" s="1" t="s">
        <v>793</v>
      </c>
      <c r="E158" s="1">
        <v>3596.0001579999998</v>
      </c>
      <c r="F158" s="1">
        <v>2</v>
      </c>
      <c r="G158" s="1" t="s">
        <v>521</v>
      </c>
      <c r="H158" s="1" t="s">
        <v>73</v>
      </c>
      <c r="I158" s="1">
        <v>43245</v>
      </c>
      <c r="J158" s="1" t="s">
        <v>531</v>
      </c>
      <c r="K158" s="1">
        <v>3596</v>
      </c>
      <c r="L158" s="1" t="s">
        <v>75</v>
      </c>
      <c r="M158" s="1" t="s">
        <v>142</v>
      </c>
      <c r="N158" s="1">
        <v>3</v>
      </c>
      <c r="O158" s="1">
        <v>0</v>
      </c>
    </row>
    <row r="159" spans="1:15" x14ac:dyDescent="0.15">
      <c r="A159" s="1">
        <v>156</v>
      </c>
      <c r="B159" s="1" t="s">
        <v>878</v>
      </c>
      <c r="C159" s="1" t="s">
        <v>879</v>
      </c>
      <c r="D159" s="1" t="s">
        <v>880</v>
      </c>
      <c r="E159" s="1">
        <v>1070.0001589999999</v>
      </c>
      <c r="F159" s="1">
        <v>18</v>
      </c>
      <c r="G159" s="1" t="s">
        <v>521</v>
      </c>
      <c r="H159" s="1" t="s">
        <v>73</v>
      </c>
      <c r="I159" s="1">
        <v>43246</v>
      </c>
      <c r="J159" s="1" t="s">
        <v>526</v>
      </c>
      <c r="K159" s="1">
        <v>1070</v>
      </c>
      <c r="L159" s="1" t="s">
        <v>75</v>
      </c>
      <c r="M159" s="1" t="s">
        <v>237</v>
      </c>
      <c r="N159" s="1">
        <v>3</v>
      </c>
      <c r="O159" s="1">
        <v>2.1</v>
      </c>
    </row>
    <row r="160" spans="1:15" x14ac:dyDescent="0.15">
      <c r="A160" s="1">
        <v>157</v>
      </c>
      <c r="B160" s="1" t="s">
        <v>881</v>
      </c>
      <c r="C160" s="1" t="s">
        <v>882</v>
      </c>
      <c r="D160" s="1" t="s">
        <v>880</v>
      </c>
      <c r="E160" s="1">
        <v>1334.0001600000001</v>
      </c>
      <c r="F160" s="1">
        <v>1</v>
      </c>
      <c r="G160" s="1" t="s">
        <v>521</v>
      </c>
      <c r="H160" s="1" t="s">
        <v>73</v>
      </c>
      <c r="I160" s="1">
        <v>43246</v>
      </c>
      <c r="J160" s="1" t="s">
        <v>118</v>
      </c>
      <c r="K160" s="1">
        <v>1334</v>
      </c>
      <c r="L160" s="1" t="s">
        <v>75</v>
      </c>
      <c r="M160" s="1" t="s">
        <v>119</v>
      </c>
      <c r="N160" s="1">
        <v>3</v>
      </c>
      <c r="O160" s="1">
        <v>4.0999999999999996</v>
      </c>
    </row>
    <row r="161" spans="1:15" x14ac:dyDescent="0.15">
      <c r="A161" s="1">
        <v>158</v>
      </c>
      <c r="B161" s="1" t="s">
        <v>883</v>
      </c>
      <c r="C161" s="1" t="s">
        <v>884</v>
      </c>
      <c r="D161" s="1" t="s">
        <v>880</v>
      </c>
      <c r="E161" s="1">
        <v>1178.0001609999999</v>
      </c>
      <c r="F161" s="1">
        <v>12</v>
      </c>
      <c r="G161" s="1" t="s">
        <v>369</v>
      </c>
      <c r="H161" s="1" t="s">
        <v>73</v>
      </c>
      <c r="I161" s="1">
        <v>43232</v>
      </c>
      <c r="J161" s="1" t="s">
        <v>318</v>
      </c>
      <c r="K161" s="1">
        <v>1178</v>
      </c>
      <c r="L161" s="1" t="s">
        <v>75</v>
      </c>
      <c r="M161" s="1" t="s">
        <v>119</v>
      </c>
      <c r="N161" s="1">
        <v>1</v>
      </c>
      <c r="O161" s="1" t="s">
        <v>379</v>
      </c>
    </row>
    <row r="162" spans="1:15" x14ac:dyDescent="0.15">
      <c r="A162" s="1">
        <v>159</v>
      </c>
      <c r="B162" s="1" t="s">
        <v>885</v>
      </c>
      <c r="C162" s="1" t="s">
        <v>886</v>
      </c>
      <c r="D162" s="1" t="s">
        <v>880</v>
      </c>
      <c r="E162" s="1">
        <v>1210.000162</v>
      </c>
      <c r="F162" s="1">
        <v>10</v>
      </c>
      <c r="G162" s="1" t="s">
        <v>369</v>
      </c>
      <c r="H162" s="1" t="s">
        <v>73</v>
      </c>
      <c r="I162" s="1">
        <v>43232</v>
      </c>
      <c r="J162" s="1" t="s">
        <v>326</v>
      </c>
      <c r="K162" s="1">
        <v>1210</v>
      </c>
      <c r="L162" s="1" t="s">
        <v>75</v>
      </c>
      <c r="M162" s="1" t="s">
        <v>119</v>
      </c>
      <c r="N162" s="1">
        <v>1</v>
      </c>
      <c r="O162" s="1" t="s">
        <v>386</v>
      </c>
    </row>
    <row r="163" spans="1:15" x14ac:dyDescent="0.15">
      <c r="A163" s="1">
        <v>160</v>
      </c>
      <c r="B163" s="1" t="s">
        <v>887</v>
      </c>
      <c r="C163" s="1" t="s">
        <v>888</v>
      </c>
      <c r="D163" s="1" t="s">
        <v>889</v>
      </c>
      <c r="E163" s="1">
        <v>795.00016300000004</v>
      </c>
      <c r="F163" s="1">
        <v>7</v>
      </c>
      <c r="G163" s="1" t="s">
        <v>521</v>
      </c>
      <c r="H163" s="1" t="s">
        <v>73</v>
      </c>
      <c r="I163" s="1">
        <v>43246</v>
      </c>
      <c r="J163" s="1" t="s">
        <v>546</v>
      </c>
      <c r="K163" s="1">
        <v>795</v>
      </c>
      <c r="L163" s="1" t="s">
        <v>75</v>
      </c>
      <c r="M163" s="1" t="s">
        <v>109</v>
      </c>
      <c r="N163" s="1">
        <v>3</v>
      </c>
      <c r="O163" s="1">
        <v>0.6</v>
      </c>
    </row>
    <row r="164" spans="1:15" x14ac:dyDescent="0.15">
      <c r="A164" s="1">
        <v>161</v>
      </c>
      <c r="B164" s="1" t="s">
        <v>890</v>
      </c>
      <c r="C164" s="1" t="s">
        <v>891</v>
      </c>
      <c r="D164" s="1" t="s">
        <v>880</v>
      </c>
      <c r="E164" s="1">
        <v>1094.000164</v>
      </c>
      <c r="F164" s="1">
        <v>16</v>
      </c>
      <c r="G164" s="1" t="s">
        <v>369</v>
      </c>
      <c r="H164" s="1" t="s">
        <v>73</v>
      </c>
      <c r="I164" s="1">
        <v>43232</v>
      </c>
      <c r="J164" s="1" t="s">
        <v>317</v>
      </c>
      <c r="K164" s="1">
        <v>1094</v>
      </c>
      <c r="L164" s="1" t="s">
        <v>75</v>
      </c>
      <c r="M164" s="1" t="s">
        <v>381</v>
      </c>
      <c r="N164" s="1">
        <v>2</v>
      </c>
      <c r="O164" s="1" t="s">
        <v>396</v>
      </c>
    </row>
    <row r="165" spans="1:15" x14ac:dyDescent="0.15">
      <c r="A165" s="1">
        <v>162</v>
      </c>
      <c r="B165" s="1" t="s">
        <v>892</v>
      </c>
      <c r="C165" s="1" t="s">
        <v>893</v>
      </c>
      <c r="D165" s="1" t="s">
        <v>889</v>
      </c>
      <c r="E165" s="1">
        <v>928.00016500000004</v>
      </c>
      <c r="F165" s="1">
        <v>4</v>
      </c>
      <c r="G165" s="1" t="s">
        <v>369</v>
      </c>
      <c r="H165" s="1" t="s">
        <v>73</v>
      </c>
      <c r="I165" s="1">
        <v>43232</v>
      </c>
      <c r="J165" s="1" t="s">
        <v>238</v>
      </c>
      <c r="K165" s="1">
        <v>928</v>
      </c>
      <c r="L165" s="1" t="s">
        <v>75</v>
      </c>
      <c r="M165" s="1" t="s">
        <v>109</v>
      </c>
      <c r="N165" s="1">
        <v>3</v>
      </c>
      <c r="O165" s="1" t="s">
        <v>424</v>
      </c>
    </row>
    <row r="166" spans="1:15" x14ac:dyDescent="0.15">
      <c r="A166" s="1">
        <v>163</v>
      </c>
      <c r="B166" s="1" t="s">
        <v>894</v>
      </c>
      <c r="C166" s="1" t="s">
        <v>895</v>
      </c>
      <c r="D166" s="1" t="s">
        <v>880</v>
      </c>
      <c r="E166" s="1">
        <v>1137.000166</v>
      </c>
      <c r="F166" s="1">
        <v>14</v>
      </c>
      <c r="G166" s="1" t="s">
        <v>521</v>
      </c>
      <c r="H166" s="1" t="s">
        <v>73</v>
      </c>
      <c r="I166" s="1">
        <v>43246</v>
      </c>
      <c r="J166" s="1" t="s">
        <v>110</v>
      </c>
      <c r="K166" s="1">
        <v>1137</v>
      </c>
      <c r="L166" s="1" t="s">
        <v>75</v>
      </c>
      <c r="M166" s="1" t="s">
        <v>111</v>
      </c>
      <c r="N166" s="1">
        <v>1</v>
      </c>
      <c r="O166" s="1">
        <v>2.9</v>
      </c>
    </row>
    <row r="167" spans="1:15" x14ac:dyDescent="0.15">
      <c r="A167" s="1">
        <v>164</v>
      </c>
      <c r="B167" s="1" t="s">
        <v>896</v>
      </c>
      <c r="C167" s="1" t="s">
        <v>897</v>
      </c>
      <c r="D167" s="1" t="s">
        <v>880</v>
      </c>
      <c r="E167" s="1">
        <v>1216.0001669999999</v>
      </c>
      <c r="F167" s="1">
        <v>8</v>
      </c>
      <c r="G167" s="1" t="s">
        <v>521</v>
      </c>
      <c r="H167" s="1" t="s">
        <v>73</v>
      </c>
      <c r="I167" s="1">
        <v>43246</v>
      </c>
      <c r="J167" s="1" t="s">
        <v>108</v>
      </c>
      <c r="K167" s="1">
        <v>1216</v>
      </c>
      <c r="L167" s="1" t="s">
        <v>75</v>
      </c>
      <c r="M167" s="1" t="s">
        <v>109</v>
      </c>
      <c r="N167" s="1">
        <v>3</v>
      </c>
      <c r="O167" s="1">
        <v>4.4000000000000004</v>
      </c>
    </row>
    <row r="168" spans="1:15" x14ac:dyDescent="0.15">
      <c r="A168" s="1">
        <v>165</v>
      </c>
      <c r="B168" s="1" t="s">
        <v>898</v>
      </c>
      <c r="C168" s="1" t="s">
        <v>899</v>
      </c>
      <c r="D168" s="1" t="s">
        <v>889</v>
      </c>
      <c r="E168" s="1">
        <v>1142.000168</v>
      </c>
      <c r="F168" s="1">
        <v>1</v>
      </c>
      <c r="G168" s="1" t="s">
        <v>521</v>
      </c>
      <c r="H168" s="1" t="s">
        <v>73</v>
      </c>
      <c r="I168" s="1">
        <v>43246</v>
      </c>
      <c r="J168" s="1" t="s">
        <v>243</v>
      </c>
      <c r="K168" s="1">
        <v>1142</v>
      </c>
      <c r="L168" s="1" t="s">
        <v>75</v>
      </c>
      <c r="M168" s="1" t="s">
        <v>119</v>
      </c>
      <c r="N168" s="1">
        <v>2</v>
      </c>
      <c r="O168" s="1">
        <v>2.5</v>
      </c>
    </row>
    <row r="169" spans="1:15" x14ac:dyDescent="0.15">
      <c r="A169" s="1">
        <v>166</v>
      </c>
      <c r="B169" s="1" t="s">
        <v>900</v>
      </c>
      <c r="C169" s="1" t="s">
        <v>901</v>
      </c>
      <c r="D169" s="1" t="s">
        <v>902</v>
      </c>
      <c r="E169" s="1">
        <v>1007.000169</v>
      </c>
      <c r="F169" s="1">
        <v>1</v>
      </c>
      <c r="G169" s="1" t="s">
        <v>308</v>
      </c>
      <c r="H169" s="1" t="s">
        <v>595</v>
      </c>
      <c r="I169" s="1">
        <v>43226</v>
      </c>
      <c r="J169" s="1" t="s">
        <v>352</v>
      </c>
      <c r="K169" s="1">
        <v>1007</v>
      </c>
      <c r="L169" s="1" t="s">
        <v>75</v>
      </c>
      <c r="M169" s="1" t="s">
        <v>353</v>
      </c>
      <c r="N169" s="1" t="s">
        <v>146</v>
      </c>
      <c r="O169" s="1">
        <v>1.6</v>
      </c>
    </row>
    <row r="170" spans="1:15" x14ac:dyDescent="0.15">
      <c r="A170" s="1">
        <v>167</v>
      </c>
      <c r="B170" s="1" t="s">
        <v>903</v>
      </c>
      <c r="C170" s="1" t="s">
        <v>904</v>
      </c>
      <c r="D170" s="1" t="s">
        <v>880</v>
      </c>
      <c r="E170" s="1">
        <v>1277.00017</v>
      </c>
      <c r="F170" s="1">
        <v>5</v>
      </c>
      <c r="G170" s="1" t="s">
        <v>369</v>
      </c>
      <c r="H170" s="1" t="s">
        <v>73</v>
      </c>
      <c r="I170" s="1">
        <v>43232</v>
      </c>
      <c r="J170" s="1" t="s">
        <v>319</v>
      </c>
      <c r="K170" s="1">
        <v>1277</v>
      </c>
      <c r="L170" s="1" t="s">
        <v>75</v>
      </c>
      <c r="M170" s="1" t="s">
        <v>119</v>
      </c>
      <c r="N170" s="1">
        <v>2</v>
      </c>
      <c r="O170" s="1" t="s">
        <v>398</v>
      </c>
    </row>
    <row r="171" spans="1:15" x14ac:dyDescent="0.15">
      <c r="A171" s="1">
        <v>168</v>
      </c>
      <c r="B171" s="1" t="s">
        <v>905</v>
      </c>
      <c r="C171" s="1" t="s">
        <v>906</v>
      </c>
      <c r="D171" s="1" t="s">
        <v>880</v>
      </c>
      <c r="E171" s="1">
        <v>1272.0001709999999</v>
      </c>
      <c r="F171" s="1">
        <v>6</v>
      </c>
      <c r="G171" s="1" t="s">
        <v>521</v>
      </c>
      <c r="H171" s="1" t="s">
        <v>73</v>
      </c>
      <c r="I171" s="1">
        <v>43246</v>
      </c>
      <c r="J171" s="1" t="s">
        <v>529</v>
      </c>
      <c r="K171" s="1">
        <v>1272</v>
      </c>
      <c r="L171" s="1" t="s">
        <v>75</v>
      </c>
      <c r="M171" s="1" t="s">
        <v>119</v>
      </c>
      <c r="N171" s="1">
        <v>2</v>
      </c>
      <c r="O171" s="1">
        <v>-0.3</v>
      </c>
    </row>
    <row r="172" spans="1:15" x14ac:dyDescent="0.15">
      <c r="A172" s="1">
        <v>169</v>
      </c>
      <c r="B172" s="1" t="s">
        <v>907</v>
      </c>
      <c r="C172" s="1" t="s">
        <v>908</v>
      </c>
      <c r="D172" s="1" t="s">
        <v>889</v>
      </c>
      <c r="E172" s="1">
        <v>831.00017200000002</v>
      </c>
      <c r="F172" s="1">
        <v>6</v>
      </c>
      <c r="G172" s="1" t="s">
        <v>521</v>
      </c>
      <c r="H172" s="1" t="s">
        <v>73</v>
      </c>
      <c r="I172" s="1">
        <v>43246</v>
      </c>
      <c r="J172" s="1" t="s">
        <v>354</v>
      </c>
      <c r="K172" s="1">
        <v>831</v>
      </c>
      <c r="L172" s="1" t="s">
        <v>75</v>
      </c>
      <c r="M172" s="1" t="s">
        <v>111</v>
      </c>
      <c r="N172" s="1">
        <v>3</v>
      </c>
      <c r="O172" s="1">
        <v>3.1</v>
      </c>
    </row>
    <row r="173" spans="1:15" x14ac:dyDescent="0.15">
      <c r="A173" s="1">
        <v>170</v>
      </c>
      <c r="B173" s="1" t="s">
        <v>909</v>
      </c>
      <c r="C173" s="1" t="s">
        <v>910</v>
      </c>
      <c r="D173" s="1" t="s">
        <v>889</v>
      </c>
      <c r="E173" s="1">
        <v>917.00017300000002</v>
      </c>
      <c r="F173" s="1">
        <v>5</v>
      </c>
      <c r="G173" s="1" t="s">
        <v>521</v>
      </c>
      <c r="H173" s="1" t="s">
        <v>73</v>
      </c>
      <c r="I173" s="1">
        <v>43246</v>
      </c>
      <c r="J173" s="1" t="s">
        <v>264</v>
      </c>
      <c r="K173" s="1">
        <v>917</v>
      </c>
      <c r="L173" s="1" t="s">
        <v>75</v>
      </c>
      <c r="M173" s="1" t="s">
        <v>142</v>
      </c>
      <c r="N173" s="1">
        <v>3</v>
      </c>
      <c r="O173" s="1">
        <v>0.1</v>
      </c>
    </row>
    <row r="174" spans="1:15" x14ac:dyDescent="0.15">
      <c r="A174" s="1">
        <v>171</v>
      </c>
      <c r="B174" s="1" t="s">
        <v>911</v>
      </c>
      <c r="C174" s="1" t="s">
        <v>912</v>
      </c>
      <c r="D174" s="1" t="s">
        <v>880</v>
      </c>
      <c r="E174" s="1">
        <v>1188.000174</v>
      </c>
      <c r="F174" s="1">
        <v>11</v>
      </c>
      <c r="G174" s="1" t="s">
        <v>521</v>
      </c>
      <c r="H174" s="1" t="s">
        <v>73</v>
      </c>
      <c r="I174" s="1">
        <v>43246</v>
      </c>
      <c r="J174" s="1" t="s">
        <v>97</v>
      </c>
      <c r="K174" s="1">
        <v>1188</v>
      </c>
      <c r="L174" s="1" t="s">
        <v>75</v>
      </c>
      <c r="M174" s="1" t="s">
        <v>87</v>
      </c>
      <c r="N174" s="1">
        <v>2</v>
      </c>
      <c r="O174" s="1">
        <v>0.9</v>
      </c>
    </row>
    <row r="175" spans="1:15" x14ac:dyDescent="0.15">
      <c r="A175" s="1">
        <v>172</v>
      </c>
      <c r="B175" s="1" t="s">
        <v>913</v>
      </c>
      <c r="C175" s="1" t="s">
        <v>914</v>
      </c>
      <c r="D175" s="1" t="s">
        <v>880</v>
      </c>
      <c r="E175" s="1">
        <v>1083.0001749999999</v>
      </c>
      <c r="F175" s="1">
        <v>17</v>
      </c>
      <c r="G175" s="1" t="s">
        <v>521</v>
      </c>
      <c r="H175" s="1" t="s">
        <v>73</v>
      </c>
      <c r="I175" s="1">
        <v>43246</v>
      </c>
      <c r="J175" s="1" t="s">
        <v>315</v>
      </c>
      <c r="K175" s="1">
        <v>1083</v>
      </c>
      <c r="L175" s="1" t="s">
        <v>75</v>
      </c>
      <c r="M175" s="1" t="s">
        <v>316</v>
      </c>
      <c r="N175" s="1">
        <v>3</v>
      </c>
      <c r="O175" s="1">
        <v>-0.4</v>
      </c>
    </row>
    <row r="176" spans="1:15" x14ac:dyDescent="0.15">
      <c r="A176" s="1">
        <v>173</v>
      </c>
      <c r="B176" s="1" t="s">
        <v>915</v>
      </c>
      <c r="C176" s="1" t="s">
        <v>916</v>
      </c>
      <c r="D176" s="1" t="s">
        <v>880</v>
      </c>
      <c r="E176" s="1">
        <v>1247.000176</v>
      </c>
      <c r="F176" s="1">
        <v>7</v>
      </c>
      <c r="G176" s="1" t="s">
        <v>369</v>
      </c>
      <c r="H176" s="1" t="s">
        <v>73</v>
      </c>
      <c r="I176" s="1">
        <v>43232</v>
      </c>
      <c r="J176" s="1" t="s">
        <v>320</v>
      </c>
      <c r="K176" s="1">
        <v>1247</v>
      </c>
      <c r="L176" s="1" t="s">
        <v>75</v>
      </c>
      <c r="M176" s="1" t="s">
        <v>142</v>
      </c>
      <c r="N176" s="1">
        <v>3</v>
      </c>
      <c r="O176" s="1" t="s">
        <v>372</v>
      </c>
    </row>
    <row r="177" spans="1:15" x14ac:dyDescent="0.15">
      <c r="A177" s="1">
        <v>174</v>
      </c>
      <c r="B177" s="1" t="s">
        <v>917</v>
      </c>
      <c r="C177" s="1" t="s">
        <v>918</v>
      </c>
      <c r="D177" s="1" t="s">
        <v>880</v>
      </c>
      <c r="E177" s="1">
        <v>1166.0001769999999</v>
      </c>
      <c r="F177" s="1">
        <v>13</v>
      </c>
      <c r="G177" s="1" t="s">
        <v>521</v>
      </c>
      <c r="H177" s="1" t="s">
        <v>73</v>
      </c>
      <c r="I177" s="1">
        <v>43246</v>
      </c>
      <c r="J177" s="1" t="s">
        <v>397</v>
      </c>
      <c r="K177" s="1">
        <v>1166</v>
      </c>
      <c r="L177" s="1" t="s">
        <v>75</v>
      </c>
      <c r="M177" s="1" t="s">
        <v>313</v>
      </c>
      <c r="N177" s="1">
        <v>2</v>
      </c>
      <c r="O177" s="1">
        <v>0.6</v>
      </c>
    </row>
    <row r="178" spans="1:15" x14ac:dyDescent="0.15">
      <c r="A178" s="1">
        <v>175</v>
      </c>
      <c r="B178" s="1" t="s">
        <v>919</v>
      </c>
      <c r="C178" s="1" t="s">
        <v>920</v>
      </c>
      <c r="D178" s="1" t="s">
        <v>889</v>
      </c>
      <c r="E178" s="1">
        <v>940.00017800000001</v>
      </c>
      <c r="F178" s="1">
        <v>3</v>
      </c>
      <c r="G178" s="1" t="s">
        <v>521</v>
      </c>
      <c r="H178" s="1" t="s">
        <v>73</v>
      </c>
      <c r="I178" s="1">
        <v>43246</v>
      </c>
      <c r="J178" s="1" t="s">
        <v>355</v>
      </c>
      <c r="K178" s="1">
        <v>940</v>
      </c>
      <c r="L178" s="1" t="s">
        <v>75</v>
      </c>
      <c r="M178" s="1" t="s">
        <v>119</v>
      </c>
      <c r="N178" s="1">
        <v>2</v>
      </c>
      <c r="O178" s="1">
        <v>1.4</v>
      </c>
    </row>
    <row r="179" spans="1:15" x14ac:dyDescent="0.15">
      <c r="A179" s="1">
        <v>176</v>
      </c>
      <c r="B179" s="1" t="s">
        <v>921</v>
      </c>
      <c r="C179" s="1" t="s">
        <v>922</v>
      </c>
      <c r="D179" s="1" t="s">
        <v>880</v>
      </c>
      <c r="E179" s="1">
        <v>1286.0001789999999</v>
      </c>
      <c r="F179" s="1">
        <v>4</v>
      </c>
      <c r="G179" s="1" t="s">
        <v>521</v>
      </c>
      <c r="H179" s="1" t="s">
        <v>73</v>
      </c>
      <c r="I179" s="1">
        <v>43246</v>
      </c>
      <c r="J179" s="1" t="s">
        <v>120</v>
      </c>
      <c r="K179" s="1">
        <v>1286</v>
      </c>
      <c r="L179" s="1" t="s">
        <v>75</v>
      </c>
      <c r="M179" s="1" t="s">
        <v>121</v>
      </c>
      <c r="N179" s="1">
        <v>3</v>
      </c>
      <c r="O179" s="1">
        <v>1.5</v>
      </c>
    </row>
    <row r="180" spans="1:15" x14ac:dyDescent="0.15">
      <c r="A180" s="1">
        <v>177</v>
      </c>
      <c r="B180" s="1" t="s">
        <v>923</v>
      </c>
      <c r="C180" s="1" t="s">
        <v>924</v>
      </c>
      <c r="D180" s="1" t="s">
        <v>880</v>
      </c>
      <c r="E180" s="1">
        <v>1136.00018</v>
      </c>
      <c r="F180" s="1">
        <v>15</v>
      </c>
      <c r="G180" s="1" t="s">
        <v>521</v>
      </c>
      <c r="H180" s="1" t="s">
        <v>73</v>
      </c>
      <c r="I180" s="1">
        <v>43246</v>
      </c>
      <c r="J180" s="1" t="s">
        <v>527</v>
      </c>
      <c r="K180" s="1">
        <v>1136</v>
      </c>
      <c r="L180" s="1" t="s">
        <v>75</v>
      </c>
      <c r="M180" s="1" t="s">
        <v>113</v>
      </c>
      <c r="N180" s="1">
        <v>3</v>
      </c>
      <c r="O180" s="1">
        <v>2.2000000000000002</v>
      </c>
    </row>
    <row r="181" spans="1:15" x14ac:dyDescent="0.15">
      <c r="A181" s="1">
        <v>178</v>
      </c>
      <c r="B181" s="1" t="s">
        <v>925</v>
      </c>
      <c r="C181" s="1" t="s">
        <v>926</v>
      </c>
      <c r="D181" s="1" t="s">
        <v>880</v>
      </c>
      <c r="E181" s="1">
        <v>1305.0001810000001</v>
      </c>
      <c r="F181" s="1">
        <v>3</v>
      </c>
      <c r="G181" s="1" t="s">
        <v>521</v>
      </c>
      <c r="H181" s="1" t="s">
        <v>73</v>
      </c>
      <c r="I181" s="1">
        <v>43246</v>
      </c>
      <c r="J181" s="1" t="s">
        <v>400</v>
      </c>
      <c r="K181" s="1">
        <v>1305</v>
      </c>
      <c r="L181" s="1" t="s">
        <v>75</v>
      </c>
      <c r="M181" s="1" t="s">
        <v>121</v>
      </c>
      <c r="N181" s="1">
        <v>3</v>
      </c>
      <c r="O181" s="1">
        <v>1.5</v>
      </c>
    </row>
    <row r="182" spans="1:15" x14ac:dyDescent="0.15">
      <c r="A182" s="1">
        <v>179</v>
      </c>
      <c r="B182" s="1" t="s">
        <v>927</v>
      </c>
      <c r="C182" s="1" t="s">
        <v>928</v>
      </c>
      <c r="D182" s="1" t="s">
        <v>880</v>
      </c>
      <c r="E182" s="1">
        <v>1212.000182</v>
      </c>
      <c r="F182" s="1">
        <v>9</v>
      </c>
      <c r="G182" s="1" t="s">
        <v>521</v>
      </c>
      <c r="H182" s="1" t="s">
        <v>73</v>
      </c>
      <c r="I182" s="1">
        <v>43246</v>
      </c>
      <c r="J182" s="1" t="s">
        <v>528</v>
      </c>
      <c r="K182" s="1">
        <v>1212</v>
      </c>
      <c r="L182" s="1" t="s">
        <v>75</v>
      </c>
      <c r="M182" s="1" t="s">
        <v>119</v>
      </c>
      <c r="N182" s="1">
        <v>3</v>
      </c>
      <c r="O182" s="1">
        <v>0</v>
      </c>
    </row>
    <row r="183" spans="1:15" x14ac:dyDescent="0.15">
      <c r="A183" s="1">
        <v>180</v>
      </c>
      <c r="B183" s="1" t="s">
        <v>929</v>
      </c>
      <c r="C183" s="1" t="s">
        <v>930</v>
      </c>
      <c r="D183" s="1" t="s">
        <v>880</v>
      </c>
      <c r="E183" s="1">
        <v>1331.0001830000001</v>
      </c>
      <c r="F183" s="1">
        <v>2</v>
      </c>
      <c r="G183" s="1" t="s">
        <v>369</v>
      </c>
      <c r="H183" s="1" t="s">
        <v>73</v>
      </c>
      <c r="I183" s="1">
        <v>43232</v>
      </c>
      <c r="J183" s="1" t="s">
        <v>390</v>
      </c>
      <c r="K183" s="1">
        <v>1331</v>
      </c>
      <c r="L183" s="1" t="s">
        <v>75</v>
      </c>
      <c r="M183" s="1" t="s">
        <v>391</v>
      </c>
      <c r="N183" s="1" t="s">
        <v>146</v>
      </c>
      <c r="O183" s="1" t="s">
        <v>399</v>
      </c>
    </row>
    <row r="184" spans="1:15" x14ac:dyDescent="0.15">
      <c r="A184" s="1">
        <v>181</v>
      </c>
      <c r="B184" s="1" t="s">
        <v>931</v>
      </c>
      <c r="C184" s="1" t="s">
        <v>932</v>
      </c>
      <c r="D184" s="1" t="s">
        <v>889</v>
      </c>
      <c r="E184" s="1">
        <v>1013.000184</v>
      </c>
      <c r="F184" s="1">
        <v>2</v>
      </c>
      <c r="G184" s="1" t="s">
        <v>369</v>
      </c>
      <c r="H184" s="1" t="s">
        <v>73</v>
      </c>
      <c r="I184" s="1">
        <v>43232</v>
      </c>
      <c r="J184" s="1" t="s">
        <v>240</v>
      </c>
      <c r="K184" s="1">
        <v>1013</v>
      </c>
      <c r="L184" s="1" t="s">
        <v>75</v>
      </c>
      <c r="M184" s="1" t="s">
        <v>142</v>
      </c>
      <c r="N184" s="1">
        <v>2</v>
      </c>
      <c r="O184" s="1" t="s">
        <v>413</v>
      </c>
    </row>
    <row r="185" spans="1:15" x14ac:dyDescent="0.15">
      <c r="A185" s="1">
        <v>182</v>
      </c>
      <c r="B185" s="1" t="s">
        <v>933</v>
      </c>
      <c r="C185" s="1" t="s">
        <v>934</v>
      </c>
      <c r="D185" s="1" t="s">
        <v>935</v>
      </c>
      <c r="E185" s="1">
        <v>347.00018499999999</v>
      </c>
      <c r="F185" s="1">
        <v>12</v>
      </c>
      <c r="G185" s="1" t="s">
        <v>72</v>
      </c>
      <c r="H185" s="1" t="s">
        <v>73</v>
      </c>
      <c r="I185" s="1">
        <v>43219</v>
      </c>
      <c r="J185" s="1" t="s">
        <v>217</v>
      </c>
      <c r="K185" s="1">
        <v>347</v>
      </c>
      <c r="L185" s="1" t="s">
        <v>75</v>
      </c>
      <c r="M185" s="1" t="s">
        <v>185</v>
      </c>
      <c r="N185" s="1">
        <v>5</v>
      </c>
      <c r="O185" s="1">
        <v>0</v>
      </c>
    </row>
    <row r="186" spans="1:15" x14ac:dyDescent="0.15">
      <c r="A186" s="1">
        <v>183</v>
      </c>
      <c r="B186" s="1" t="s">
        <v>936</v>
      </c>
      <c r="C186" s="1" t="s">
        <v>937</v>
      </c>
      <c r="D186" s="1" t="s">
        <v>938</v>
      </c>
      <c r="E186" s="1">
        <v>431.00018599999999</v>
      </c>
      <c r="F186" s="1">
        <v>33</v>
      </c>
      <c r="G186" s="1" t="s">
        <v>369</v>
      </c>
      <c r="H186" s="1" t="s">
        <v>73</v>
      </c>
      <c r="I186" s="1">
        <v>43233</v>
      </c>
      <c r="J186" s="1" t="s">
        <v>371</v>
      </c>
      <c r="K186" s="1">
        <v>431</v>
      </c>
      <c r="L186" s="1" t="s">
        <v>75</v>
      </c>
      <c r="M186" s="1" t="s">
        <v>142</v>
      </c>
      <c r="N186" s="1">
        <v>1</v>
      </c>
      <c r="O186" s="1" t="s">
        <v>372</v>
      </c>
    </row>
    <row r="187" spans="1:15" x14ac:dyDescent="0.15">
      <c r="A187" s="1">
        <v>184</v>
      </c>
      <c r="B187" s="1" t="s">
        <v>939</v>
      </c>
      <c r="C187" s="1" t="s">
        <v>940</v>
      </c>
      <c r="D187" s="1" t="s">
        <v>938</v>
      </c>
      <c r="E187" s="1">
        <v>565.00018699999998</v>
      </c>
      <c r="F187" s="1">
        <v>15</v>
      </c>
      <c r="G187" s="1" t="s">
        <v>521</v>
      </c>
      <c r="H187" s="1" t="s">
        <v>73</v>
      </c>
      <c r="I187" s="1">
        <v>43244</v>
      </c>
      <c r="J187" s="1" t="s">
        <v>522</v>
      </c>
      <c r="K187" s="1">
        <v>565</v>
      </c>
      <c r="L187" s="1" t="s">
        <v>75</v>
      </c>
      <c r="M187" s="1" t="s">
        <v>142</v>
      </c>
      <c r="N187" s="1">
        <v>1</v>
      </c>
      <c r="O187" s="1">
        <v>0.6</v>
      </c>
    </row>
    <row r="188" spans="1:15" x14ac:dyDescent="0.15">
      <c r="A188" s="1">
        <v>185</v>
      </c>
      <c r="B188" s="1" t="s">
        <v>941</v>
      </c>
      <c r="C188" s="1" t="s">
        <v>942</v>
      </c>
      <c r="D188" s="1" t="s">
        <v>943</v>
      </c>
      <c r="E188" s="1">
        <v>385.00018799999998</v>
      </c>
      <c r="F188" s="1">
        <v>15</v>
      </c>
      <c r="G188" s="1" t="s">
        <v>308</v>
      </c>
      <c r="H188" s="1" t="s">
        <v>595</v>
      </c>
      <c r="I188" s="1">
        <v>43226</v>
      </c>
      <c r="J188" s="1" t="s">
        <v>226</v>
      </c>
      <c r="K188" s="1">
        <v>385</v>
      </c>
      <c r="L188" s="1" t="s">
        <v>75</v>
      </c>
      <c r="M188" s="1" t="s">
        <v>167</v>
      </c>
      <c r="N188" s="1">
        <v>2</v>
      </c>
      <c r="O188" s="1">
        <v>2.7</v>
      </c>
    </row>
    <row r="189" spans="1:15" x14ac:dyDescent="0.15">
      <c r="A189" s="1">
        <v>186</v>
      </c>
      <c r="B189" s="1" t="s">
        <v>944</v>
      </c>
      <c r="C189" s="1" t="s">
        <v>945</v>
      </c>
      <c r="D189" s="1" t="s">
        <v>946</v>
      </c>
      <c r="E189" s="1">
        <v>411.00018899999998</v>
      </c>
      <c r="F189" s="1">
        <v>10</v>
      </c>
      <c r="G189" s="1" t="s">
        <v>308</v>
      </c>
      <c r="H189" s="1" t="s">
        <v>595</v>
      </c>
      <c r="I189" s="1">
        <v>43226</v>
      </c>
      <c r="J189" s="1" t="s">
        <v>351</v>
      </c>
      <c r="K189" s="1">
        <v>411</v>
      </c>
      <c r="L189" s="1" t="s">
        <v>75</v>
      </c>
      <c r="M189" s="1" t="s">
        <v>119</v>
      </c>
      <c r="N189" s="1">
        <v>1</v>
      </c>
      <c r="O189" s="1">
        <v>2.6</v>
      </c>
    </row>
    <row r="190" spans="1:15" x14ac:dyDescent="0.15">
      <c r="A190" s="1">
        <v>187</v>
      </c>
      <c r="B190" s="1" t="s">
        <v>947</v>
      </c>
      <c r="C190" s="1" t="s">
        <v>948</v>
      </c>
      <c r="D190" s="1" t="s">
        <v>938</v>
      </c>
      <c r="E190" s="1">
        <v>621.00018999999998</v>
      </c>
      <c r="F190" s="1">
        <v>4</v>
      </c>
      <c r="G190" s="1" t="s">
        <v>521</v>
      </c>
      <c r="H190" s="1" t="s">
        <v>73</v>
      </c>
      <c r="I190" s="1">
        <v>43244</v>
      </c>
      <c r="J190" s="1" t="s">
        <v>118</v>
      </c>
      <c r="K190" s="1">
        <v>621</v>
      </c>
      <c r="L190" s="1" t="s">
        <v>75</v>
      </c>
      <c r="M190" s="1" t="s">
        <v>119</v>
      </c>
      <c r="N190" s="1">
        <v>3</v>
      </c>
      <c r="O190" s="1">
        <v>0.4</v>
      </c>
    </row>
    <row r="191" spans="1:15" x14ac:dyDescent="0.15">
      <c r="A191" s="1">
        <v>188</v>
      </c>
      <c r="B191" s="1" t="s">
        <v>949</v>
      </c>
      <c r="C191" s="1" t="s">
        <v>950</v>
      </c>
      <c r="D191" s="1" t="s">
        <v>938</v>
      </c>
      <c r="E191" s="1">
        <v>597.00019099999997</v>
      </c>
      <c r="F191" s="1">
        <v>9</v>
      </c>
      <c r="G191" s="1" t="s">
        <v>369</v>
      </c>
      <c r="H191" s="1" t="s">
        <v>73</v>
      </c>
      <c r="I191" s="1">
        <v>43233</v>
      </c>
      <c r="J191" s="1" t="s">
        <v>318</v>
      </c>
      <c r="K191" s="1">
        <v>597</v>
      </c>
      <c r="L191" s="1" t="s">
        <v>75</v>
      </c>
      <c r="M191" s="1" t="s">
        <v>119</v>
      </c>
      <c r="N191" s="1">
        <v>1</v>
      </c>
      <c r="O191" s="1" t="s">
        <v>389</v>
      </c>
    </row>
    <row r="192" spans="1:15" x14ac:dyDescent="0.15">
      <c r="A192" s="1">
        <v>189</v>
      </c>
      <c r="B192" s="1" t="s">
        <v>951</v>
      </c>
      <c r="C192" s="1" t="s">
        <v>952</v>
      </c>
      <c r="D192" s="1" t="s">
        <v>953</v>
      </c>
      <c r="E192" s="1">
        <v>534.00019199999997</v>
      </c>
      <c r="F192" s="1">
        <v>5</v>
      </c>
      <c r="G192" s="1" t="s">
        <v>369</v>
      </c>
      <c r="H192" s="1" t="s">
        <v>73</v>
      </c>
      <c r="I192" s="1">
        <v>43232</v>
      </c>
      <c r="J192" s="1" t="s">
        <v>421</v>
      </c>
      <c r="K192" s="1">
        <v>534</v>
      </c>
      <c r="L192" s="1" t="s">
        <v>75</v>
      </c>
      <c r="M192" s="1" t="s">
        <v>93</v>
      </c>
      <c r="N192" s="1">
        <v>2</v>
      </c>
      <c r="O192" s="1" t="s">
        <v>375</v>
      </c>
    </row>
    <row r="193" spans="1:15" x14ac:dyDescent="0.15">
      <c r="A193" s="1">
        <v>190</v>
      </c>
      <c r="B193" s="1" t="s">
        <v>954</v>
      </c>
      <c r="C193" s="1" t="s">
        <v>955</v>
      </c>
      <c r="D193" s="1" t="s">
        <v>953</v>
      </c>
      <c r="E193" s="1">
        <v>528.00019299999997</v>
      </c>
      <c r="F193" s="1">
        <v>7</v>
      </c>
      <c r="G193" s="1" t="s">
        <v>72</v>
      </c>
      <c r="H193" s="1" t="s">
        <v>73</v>
      </c>
      <c r="I193" s="1">
        <v>43219</v>
      </c>
      <c r="J193" s="1" t="s">
        <v>92</v>
      </c>
      <c r="K193" s="1">
        <v>528</v>
      </c>
      <c r="L193" s="1" t="s">
        <v>75</v>
      </c>
      <c r="M193" s="1" t="s">
        <v>93</v>
      </c>
      <c r="N193" s="1">
        <v>2</v>
      </c>
      <c r="O193" s="1">
        <v>1</v>
      </c>
    </row>
    <row r="194" spans="1:15" x14ac:dyDescent="0.15">
      <c r="A194" s="1">
        <v>191</v>
      </c>
      <c r="B194" s="1" t="s">
        <v>956</v>
      </c>
      <c r="C194" s="1" t="s">
        <v>957</v>
      </c>
      <c r="D194" s="1" t="s">
        <v>935</v>
      </c>
      <c r="E194" s="1">
        <v>325.00019400000002</v>
      </c>
      <c r="F194" s="1">
        <v>17</v>
      </c>
      <c r="G194" s="1" t="s">
        <v>72</v>
      </c>
      <c r="H194" s="1" t="s">
        <v>73</v>
      </c>
      <c r="I194" s="1">
        <v>43219</v>
      </c>
      <c r="J194" s="1" t="s">
        <v>197</v>
      </c>
      <c r="K194" s="1">
        <v>325</v>
      </c>
      <c r="L194" s="1" t="s">
        <v>75</v>
      </c>
      <c r="M194" s="1" t="s">
        <v>190</v>
      </c>
      <c r="N194" s="1">
        <v>5</v>
      </c>
      <c r="O194" s="1">
        <v>0</v>
      </c>
    </row>
    <row r="195" spans="1:15" x14ac:dyDescent="0.15">
      <c r="A195" s="1">
        <v>192</v>
      </c>
      <c r="B195" s="1" t="s">
        <v>958</v>
      </c>
      <c r="C195" s="1" t="s">
        <v>959</v>
      </c>
      <c r="D195" s="1" t="s">
        <v>943</v>
      </c>
      <c r="E195" s="1">
        <v>419.00019500000002</v>
      </c>
      <c r="F195" s="1">
        <v>7</v>
      </c>
      <c r="G195" s="1" t="s">
        <v>72</v>
      </c>
      <c r="H195" s="1" t="s">
        <v>73</v>
      </c>
      <c r="I195" s="1">
        <v>43219</v>
      </c>
      <c r="J195" s="1" t="s">
        <v>231</v>
      </c>
      <c r="K195" s="1">
        <v>419</v>
      </c>
      <c r="L195" s="1" t="s">
        <v>75</v>
      </c>
      <c r="M195" s="1" t="s">
        <v>107</v>
      </c>
      <c r="N195" s="1">
        <v>2</v>
      </c>
      <c r="O195" s="1">
        <v>2.1</v>
      </c>
    </row>
    <row r="196" spans="1:15" x14ac:dyDescent="0.15">
      <c r="A196" s="1">
        <v>193</v>
      </c>
      <c r="B196" s="1" t="s">
        <v>960</v>
      </c>
      <c r="C196" s="1" t="s">
        <v>961</v>
      </c>
      <c r="D196" s="1" t="s">
        <v>943</v>
      </c>
      <c r="E196" s="1">
        <v>402.00019600000002</v>
      </c>
      <c r="F196" s="1">
        <v>13</v>
      </c>
      <c r="G196" s="1" t="s">
        <v>308</v>
      </c>
      <c r="H196" s="1" t="s">
        <v>595</v>
      </c>
      <c r="I196" s="1">
        <v>43226</v>
      </c>
      <c r="J196" s="1" t="s">
        <v>234</v>
      </c>
      <c r="K196" s="1">
        <v>402</v>
      </c>
      <c r="L196" s="1" t="s">
        <v>75</v>
      </c>
      <c r="M196" s="1" t="s">
        <v>80</v>
      </c>
      <c r="N196" s="1">
        <v>2</v>
      </c>
      <c r="O196" s="1">
        <v>2</v>
      </c>
    </row>
    <row r="197" spans="1:15" x14ac:dyDescent="0.15">
      <c r="A197" s="1">
        <v>194</v>
      </c>
      <c r="B197" s="1" t="s">
        <v>962</v>
      </c>
      <c r="C197" s="1" t="s">
        <v>963</v>
      </c>
      <c r="D197" s="1" t="s">
        <v>964</v>
      </c>
      <c r="E197" s="1">
        <v>363.00019700000001</v>
      </c>
      <c r="F197" s="1">
        <v>7</v>
      </c>
      <c r="G197" s="1" t="s">
        <v>72</v>
      </c>
      <c r="H197" s="1" t="s">
        <v>73</v>
      </c>
      <c r="I197" s="1">
        <v>43219</v>
      </c>
      <c r="J197" s="1" t="s">
        <v>288</v>
      </c>
      <c r="K197" s="1">
        <v>363</v>
      </c>
      <c r="L197" s="1" t="s">
        <v>75</v>
      </c>
      <c r="M197" s="1" t="s">
        <v>185</v>
      </c>
      <c r="N197" s="1">
        <v>5</v>
      </c>
      <c r="O197" s="1">
        <v>0</v>
      </c>
    </row>
    <row r="198" spans="1:15" x14ac:dyDescent="0.15">
      <c r="A198" s="1">
        <v>195</v>
      </c>
      <c r="B198" s="1" t="s">
        <v>965</v>
      </c>
      <c r="C198" s="1" t="s">
        <v>966</v>
      </c>
      <c r="D198" s="1" t="s">
        <v>964</v>
      </c>
      <c r="E198" s="1">
        <v>309.00019800000001</v>
      </c>
      <c r="F198" s="1">
        <v>19</v>
      </c>
      <c r="G198" s="1" t="s">
        <v>369</v>
      </c>
      <c r="H198" s="1" t="s">
        <v>73</v>
      </c>
      <c r="I198" s="1">
        <v>43233</v>
      </c>
      <c r="J198" s="1" t="s">
        <v>303</v>
      </c>
      <c r="K198" s="1">
        <v>309</v>
      </c>
      <c r="L198" s="1" t="s">
        <v>75</v>
      </c>
      <c r="M198" s="1" t="s">
        <v>219</v>
      </c>
      <c r="N198" s="1">
        <v>6</v>
      </c>
      <c r="O198" s="1" t="s">
        <v>413</v>
      </c>
    </row>
    <row r="199" spans="1:15" x14ac:dyDescent="0.15">
      <c r="A199" s="1">
        <v>196</v>
      </c>
      <c r="B199" s="1" t="s">
        <v>967</v>
      </c>
      <c r="C199" s="1" t="s">
        <v>968</v>
      </c>
      <c r="D199" s="1" t="s">
        <v>943</v>
      </c>
      <c r="E199" s="1">
        <v>416.00019900000001</v>
      </c>
      <c r="F199" s="1">
        <v>8</v>
      </c>
      <c r="G199" s="1" t="s">
        <v>369</v>
      </c>
      <c r="H199" s="1" t="s">
        <v>73</v>
      </c>
      <c r="I199" s="1">
        <v>43232</v>
      </c>
      <c r="J199" s="1" t="s">
        <v>497</v>
      </c>
      <c r="K199" s="1">
        <v>416</v>
      </c>
      <c r="L199" s="1" t="s">
        <v>75</v>
      </c>
      <c r="M199" s="1" t="s">
        <v>93</v>
      </c>
      <c r="N199" s="1">
        <v>2</v>
      </c>
      <c r="O199" s="1" t="s">
        <v>399</v>
      </c>
    </row>
    <row r="200" spans="1:15" x14ac:dyDescent="0.15">
      <c r="A200" s="1">
        <v>197</v>
      </c>
      <c r="B200" s="1" t="s">
        <v>969</v>
      </c>
      <c r="C200" s="1" t="s">
        <v>970</v>
      </c>
      <c r="D200" s="1" t="s">
        <v>946</v>
      </c>
      <c r="E200" s="1">
        <v>457.00020000000001</v>
      </c>
      <c r="F200" s="1">
        <v>6</v>
      </c>
      <c r="G200" s="1" t="s">
        <v>521</v>
      </c>
      <c r="H200" s="1" t="s">
        <v>73</v>
      </c>
      <c r="I200" s="1">
        <v>43244</v>
      </c>
      <c r="J200" s="1" t="s">
        <v>348</v>
      </c>
      <c r="K200" s="1">
        <v>457</v>
      </c>
      <c r="L200" s="1" t="s">
        <v>75</v>
      </c>
      <c r="M200" s="1" t="s">
        <v>119</v>
      </c>
      <c r="N200" s="1">
        <v>1</v>
      </c>
      <c r="O200" s="1">
        <v>-1.8</v>
      </c>
    </row>
    <row r="201" spans="1:15" x14ac:dyDescent="0.15">
      <c r="A201" s="1">
        <v>198</v>
      </c>
      <c r="B201" s="1" t="s">
        <v>971</v>
      </c>
      <c r="C201" s="1" t="s">
        <v>972</v>
      </c>
      <c r="D201" s="1" t="s">
        <v>943</v>
      </c>
      <c r="E201" s="1">
        <v>411.000201</v>
      </c>
      <c r="F201" s="1">
        <v>9</v>
      </c>
      <c r="G201" s="1" t="s">
        <v>369</v>
      </c>
      <c r="H201" s="1" t="s">
        <v>73</v>
      </c>
      <c r="I201" s="1">
        <v>43232</v>
      </c>
      <c r="J201" s="1" t="s">
        <v>496</v>
      </c>
      <c r="K201" s="1">
        <v>411</v>
      </c>
      <c r="L201" s="1" t="s">
        <v>75</v>
      </c>
      <c r="M201" s="1" t="s">
        <v>436</v>
      </c>
      <c r="N201" s="1">
        <v>3</v>
      </c>
      <c r="O201" s="1" t="s">
        <v>420</v>
      </c>
    </row>
    <row r="202" spans="1:15" x14ac:dyDescent="0.15">
      <c r="A202" s="1">
        <v>199</v>
      </c>
      <c r="B202" s="1" t="s">
        <v>973</v>
      </c>
      <c r="C202" s="1" t="s">
        <v>974</v>
      </c>
      <c r="D202" s="1" t="s">
        <v>935</v>
      </c>
      <c r="E202" s="1">
        <v>286.000202</v>
      </c>
      <c r="F202" s="1">
        <v>39</v>
      </c>
      <c r="G202" s="1" t="s">
        <v>369</v>
      </c>
      <c r="H202" s="1" t="s">
        <v>73</v>
      </c>
      <c r="I202" s="1">
        <v>43233</v>
      </c>
      <c r="J202" s="1" t="s">
        <v>456</v>
      </c>
      <c r="K202" s="1">
        <v>286</v>
      </c>
      <c r="L202" s="1" t="s">
        <v>75</v>
      </c>
      <c r="M202" s="1" t="s">
        <v>285</v>
      </c>
      <c r="N202" s="1">
        <v>5</v>
      </c>
      <c r="O202" s="1" t="s">
        <v>413</v>
      </c>
    </row>
    <row r="203" spans="1:15" x14ac:dyDescent="0.15">
      <c r="A203" s="1">
        <v>200</v>
      </c>
      <c r="B203" s="1" t="s">
        <v>975</v>
      </c>
      <c r="C203" s="1" t="s">
        <v>976</v>
      </c>
      <c r="D203" s="1" t="s">
        <v>938</v>
      </c>
      <c r="E203" s="1">
        <v>488.000203</v>
      </c>
      <c r="F203" s="1">
        <v>29</v>
      </c>
      <c r="G203" s="1" t="s">
        <v>369</v>
      </c>
      <c r="H203" s="1" t="s">
        <v>73</v>
      </c>
      <c r="I203" s="1">
        <v>43233</v>
      </c>
      <c r="J203" s="1" t="s">
        <v>311</v>
      </c>
      <c r="K203" s="1">
        <v>488</v>
      </c>
      <c r="L203" s="1" t="s">
        <v>75</v>
      </c>
      <c r="M203" s="1" t="s">
        <v>154</v>
      </c>
      <c r="N203" s="1">
        <v>2</v>
      </c>
      <c r="O203" s="1" t="s">
        <v>380</v>
      </c>
    </row>
    <row r="204" spans="1:15" x14ac:dyDescent="0.15">
      <c r="A204" s="1">
        <v>201</v>
      </c>
      <c r="B204" s="1" t="s">
        <v>977</v>
      </c>
      <c r="C204" s="1" t="s">
        <v>978</v>
      </c>
      <c r="D204" s="1" t="s">
        <v>935</v>
      </c>
      <c r="E204" s="1">
        <v>318.000204</v>
      </c>
      <c r="F204" s="1">
        <v>25</v>
      </c>
      <c r="G204" s="1" t="s">
        <v>369</v>
      </c>
      <c r="H204" s="1" t="s">
        <v>73</v>
      </c>
      <c r="I204" s="1">
        <v>43233</v>
      </c>
      <c r="J204" s="1" t="s">
        <v>452</v>
      </c>
      <c r="K204" s="1">
        <v>318</v>
      </c>
      <c r="L204" s="1" t="s">
        <v>75</v>
      </c>
      <c r="M204" s="1" t="s">
        <v>190</v>
      </c>
      <c r="N204" s="1">
        <v>6</v>
      </c>
      <c r="O204" s="1" t="s">
        <v>413</v>
      </c>
    </row>
    <row r="205" spans="1:15" x14ac:dyDescent="0.15">
      <c r="A205" s="1">
        <v>202</v>
      </c>
      <c r="B205" s="1" t="s">
        <v>979</v>
      </c>
      <c r="C205" s="1" t="s">
        <v>980</v>
      </c>
      <c r="D205" s="1" t="s">
        <v>935</v>
      </c>
      <c r="E205" s="1">
        <v>367.00020499999999</v>
      </c>
      <c r="F205" s="1">
        <v>7</v>
      </c>
      <c r="G205" s="1" t="s">
        <v>72</v>
      </c>
      <c r="H205" s="1" t="s">
        <v>73</v>
      </c>
      <c r="I205" s="1">
        <v>43219</v>
      </c>
      <c r="J205" s="1" t="s">
        <v>216</v>
      </c>
      <c r="K205" s="1">
        <v>367</v>
      </c>
      <c r="L205" s="1" t="s">
        <v>75</v>
      </c>
      <c r="M205" s="1" t="s">
        <v>196</v>
      </c>
      <c r="N205" s="1">
        <v>6</v>
      </c>
      <c r="O205" s="1">
        <v>0</v>
      </c>
    </row>
    <row r="206" spans="1:15" x14ac:dyDescent="0.15">
      <c r="A206" s="1">
        <v>203</v>
      </c>
      <c r="B206" s="1" t="s">
        <v>981</v>
      </c>
      <c r="C206" s="1" t="s">
        <v>982</v>
      </c>
      <c r="D206" s="1" t="s">
        <v>946</v>
      </c>
      <c r="E206" s="1">
        <v>293.00020599999999</v>
      </c>
      <c r="F206" s="1">
        <v>14</v>
      </c>
      <c r="G206" s="1" t="s">
        <v>521</v>
      </c>
      <c r="H206" s="1" t="s">
        <v>73</v>
      </c>
      <c r="I206" s="1">
        <v>43244</v>
      </c>
      <c r="J206" s="1" t="s">
        <v>538</v>
      </c>
      <c r="K206" s="1">
        <v>293</v>
      </c>
      <c r="L206" s="1" t="s">
        <v>75</v>
      </c>
      <c r="M206" s="1" t="s">
        <v>237</v>
      </c>
      <c r="N206" s="1">
        <v>1</v>
      </c>
      <c r="O206" s="1">
        <v>-2.1</v>
      </c>
    </row>
    <row r="207" spans="1:15" x14ac:dyDescent="0.15">
      <c r="A207" s="1">
        <v>204</v>
      </c>
      <c r="B207" s="1" t="s">
        <v>983</v>
      </c>
      <c r="C207" s="1" t="s">
        <v>984</v>
      </c>
      <c r="D207" s="1" t="s">
        <v>953</v>
      </c>
      <c r="E207" s="1">
        <v>503.00020699999999</v>
      </c>
      <c r="F207" s="1">
        <v>9</v>
      </c>
      <c r="G207" s="1" t="s">
        <v>369</v>
      </c>
      <c r="H207" s="1" t="s">
        <v>73</v>
      </c>
      <c r="I207" s="1">
        <v>43232</v>
      </c>
      <c r="J207" s="1" t="s">
        <v>95</v>
      </c>
      <c r="K207" s="1">
        <v>503</v>
      </c>
      <c r="L207" s="1" t="s">
        <v>75</v>
      </c>
      <c r="M207" s="1" t="s">
        <v>96</v>
      </c>
      <c r="N207" s="1">
        <v>3</v>
      </c>
      <c r="O207" s="1" t="s">
        <v>379</v>
      </c>
    </row>
    <row r="208" spans="1:15" x14ac:dyDescent="0.15">
      <c r="A208" s="1">
        <v>205</v>
      </c>
      <c r="B208" s="1" t="s">
        <v>985</v>
      </c>
      <c r="C208" s="1" t="s">
        <v>986</v>
      </c>
      <c r="D208" s="1" t="s">
        <v>935</v>
      </c>
      <c r="E208" s="1">
        <v>370.00020799999999</v>
      </c>
      <c r="F208" s="1">
        <v>6</v>
      </c>
      <c r="G208" s="1" t="s">
        <v>72</v>
      </c>
      <c r="H208" s="1" t="s">
        <v>73</v>
      </c>
      <c r="I208" s="1">
        <v>43219</v>
      </c>
      <c r="J208" s="1" t="s">
        <v>221</v>
      </c>
      <c r="K208" s="1">
        <v>370</v>
      </c>
      <c r="L208" s="1" t="s">
        <v>75</v>
      </c>
      <c r="M208" s="1" t="s">
        <v>190</v>
      </c>
      <c r="N208" s="1">
        <v>5</v>
      </c>
      <c r="O208" s="1">
        <v>0</v>
      </c>
    </row>
    <row r="209" spans="1:15" x14ac:dyDescent="0.15">
      <c r="A209" s="1">
        <v>206</v>
      </c>
      <c r="B209" s="1" t="s">
        <v>987</v>
      </c>
      <c r="C209" s="1" t="s">
        <v>988</v>
      </c>
      <c r="D209" s="1" t="s">
        <v>953</v>
      </c>
      <c r="E209" s="1">
        <v>330.00020899999998</v>
      </c>
      <c r="F209" s="1">
        <v>32</v>
      </c>
      <c r="G209" s="1" t="s">
        <v>72</v>
      </c>
      <c r="H209" s="1" t="s">
        <v>73</v>
      </c>
      <c r="I209" s="1">
        <v>43219</v>
      </c>
      <c r="J209" s="1" t="s">
        <v>78</v>
      </c>
      <c r="K209" s="1">
        <v>330</v>
      </c>
      <c r="L209" s="1" t="s">
        <v>75</v>
      </c>
      <c r="M209" s="1" t="s">
        <v>76</v>
      </c>
      <c r="N209" s="1">
        <v>2</v>
      </c>
      <c r="O209" s="1">
        <v>0.4</v>
      </c>
    </row>
    <row r="210" spans="1:15" x14ac:dyDescent="0.15">
      <c r="A210" s="1">
        <v>207</v>
      </c>
      <c r="B210" s="1" t="s">
        <v>989</v>
      </c>
      <c r="C210" s="1" t="s">
        <v>990</v>
      </c>
      <c r="D210" s="1" t="s">
        <v>943</v>
      </c>
      <c r="E210" s="1">
        <v>403.00020999999998</v>
      </c>
      <c r="F210" s="1">
        <v>11</v>
      </c>
      <c r="G210" s="1" t="s">
        <v>72</v>
      </c>
      <c r="H210" s="1" t="s">
        <v>73</v>
      </c>
      <c r="I210" s="1">
        <v>43219</v>
      </c>
      <c r="J210" s="1" t="s">
        <v>232</v>
      </c>
      <c r="K210" s="1">
        <v>403</v>
      </c>
      <c r="L210" s="1" t="s">
        <v>75</v>
      </c>
      <c r="M210" s="1" t="s">
        <v>80</v>
      </c>
      <c r="N210" s="1">
        <v>2</v>
      </c>
      <c r="O210" s="1">
        <v>1.5</v>
      </c>
    </row>
    <row r="211" spans="1:15" x14ac:dyDescent="0.15">
      <c r="A211" s="1">
        <v>208</v>
      </c>
      <c r="B211" s="1" t="s">
        <v>991</v>
      </c>
      <c r="C211" s="1" t="s">
        <v>992</v>
      </c>
      <c r="D211" s="1" t="s">
        <v>943</v>
      </c>
      <c r="E211" s="1">
        <v>273.00021099999998</v>
      </c>
      <c r="F211" s="1">
        <v>28</v>
      </c>
      <c r="G211" s="1" t="s">
        <v>369</v>
      </c>
      <c r="H211" s="1" t="s">
        <v>73</v>
      </c>
      <c r="I211" s="1">
        <v>43232</v>
      </c>
      <c r="J211" s="1" t="s">
        <v>487</v>
      </c>
      <c r="K211" s="1">
        <v>273</v>
      </c>
      <c r="L211" s="1" t="s">
        <v>75</v>
      </c>
      <c r="M211" s="1" t="s">
        <v>107</v>
      </c>
      <c r="N211" s="1">
        <v>1</v>
      </c>
      <c r="O211" s="1" t="s">
        <v>382</v>
      </c>
    </row>
    <row r="212" spans="1:15" x14ac:dyDescent="0.15">
      <c r="A212" s="1">
        <v>209</v>
      </c>
      <c r="B212" s="1" t="s">
        <v>993</v>
      </c>
      <c r="C212" s="1" t="s">
        <v>994</v>
      </c>
      <c r="D212" s="1" t="s">
        <v>938</v>
      </c>
      <c r="E212" s="1">
        <v>503.00021199999998</v>
      </c>
      <c r="F212" s="1">
        <v>26</v>
      </c>
      <c r="G212" s="1" t="s">
        <v>521</v>
      </c>
      <c r="H212" s="1" t="s">
        <v>73</v>
      </c>
      <c r="I212" s="1">
        <v>43244</v>
      </c>
      <c r="J212" s="1" t="s">
        <v>317</v>
      </c>
      <c r="K212" s="1">
        <v>503</v>
      </c>
      <c r="L212" s="1" t="s">
        <v>75</v>
      </c>
      <c r="M212" s="1" t="s">
        <v>381</v>
      </c>
      <c r="N212" s="1">
        <v>2</v>
      </c>
      <c r="O212" s="1">
        <v>0.1</v>
      </c>
    </row>
    <row r="213" spans="1:15" x14ac:dyDescent="0.15">
      <c r="A213" s="1">
        <v>210</v>
      </c>
      <c r="B213" s="1" t="s">
        <v>995</v>
      </c>
      <c r="C213" s="1" t="s">
        <v>996</v>
      </c>
      <c r="D213" s="1" t="s">
        <v>953</v>
      </c>
      <c r="E213" s="1">
        <v>539.00021300000003</v>
      </c>
      <c r="F213" s="1">
        <v>4</v>
      </c>
      <c r="G213" s="1" t="s">
        <v>369</v>
      </c>
      <c r="H213" s="1" t="s">
        <v>73</v>
      </c>
      <c r="I213" s="1">
        <v>43232</v>
      </c>
      <c r="J213" s="1" t="s">
        <v>425</v>
      </c>
      <c r="K213" s="1">
        <v>539</v>
      </c>
      <c r="L213" s="1" t="s">
        <v>75</v>
      </c>
      <c r="M213" s="1" t="s">
        <v>276</v>
      </c>
      <c r="N213" s="1">
        <v>3</v>
      </c>
      <c r="O213" s="1" t="s">
        <v>426</v>
      </c>
    </row>
    <row r="214" spans="1:15" x14ac:dyDescent="0.15">
      <c r="A214" s="1">
        <v>211</v>
      </c>
      <c r="B214" s="1" t="s">
        <v>997</v>
      </c>
      <c r="C214" s="1" t="s">
        <v>998</v>
      </c>
      <c r="D214" s="1" t="s">
        <v>935</v>
      </c>
      <c r="E214" s="1">
        <v>292.00021400000003</v>
      </c>
      <c r="F214" s="1">
        <v>38</v>
      </c>
      <c r="G214" s="1" t="s">
        <v>369</v>
      </c>
      <c r="H214" s="1" t="s">
        <v>73</v>
      </c>
      <c r="I214" s="1">
        <v>43233</v>
      </c>
      <c r="J214" s="1" t="s">
        <v>210</v>
      </c>
      <c r="K214" s="1">
        <v>292</v>
      </c>
      <c r="L214" s="1" t="s">
        <v>75</v>
      </c>
      <c r="M214" s="1" t="s">
        <v>190</v>
      </c>
      <c r="N214" s="1">
        <v>6</v>
      </c>
      <c r="O214" s="1" t="s">
        <v>413</v>
      </c>
    </row>
    <row r="215" spans="1:15" x14ac:dyDescent="0.15">
      <c r="A215" s="1">
        <v>212</v>
      </c>
      <c r="B215" s="1" t="s">
        <v>999</v>
      </c>
      <c r="C215" s="1" t="s">
        <v>1000</v>
      </c>
      <c r="D215" s="1" t="s">
        <v>943</v>
      </c>
      <c r="E215" s="1">
        <v>278.00021500000003</v>
      </c>
      <c r="F215" s="1">
        <v>27</v>
      </c>
      <c r="G215" s="1" t="s">
        <v>72</v>
      </c>
      <c r="H215" s="1" t="s">
        <v>73</v>
      </c>
      <c r="I215" s="1">
        <v>43219</v>
      </c>
      <c r="J215" s="1" t="s">
        <v>224</v>
      </c>
      <c r="K215" s="1">
        <v>278</v>
      </c>
      <c r="L215" s="1" t="s">
        <v>75</v>
      </c>
      <c r="M215" s="1" t="s">
        <v>225</v>
      </c>
      <c r="N215" s="1">
        <v>3</v>
      </c>
      <c r="O215" s="1">
        <v>-0.6</v>
      </c>
    </row>
    <row r="216" spans="1:15" x14ac:dyDescent="0.15">
      <c r="A216" s="1">
        <v>213</v>
      </c>
      <c r="B216" s="1" t="s">
        <v>1001</v>
      </c>
      <c r="C216" s="1" t="s">
        <v>1002</v>
      </c>
      <c r="D216" s="1" t="s">
        <v>935</v>
      </c>
      <c r="E216" s="1">
        <v>318.00021600000002</v>
      </c>
      <c r="F216" s="1">
        <v>24</v>
      </c>
      <c r="G216" s="1" t="s">
        <v>72</v>
      </c>
      <c r="H216" s="1" t="s">
        <v>73</v>
      </c>
      <c r="I216" s="1">
        <v>43219</v>
      </c>
      <c r="J216" s="1" t="s">
        <v>194</v>
      </c>
      <c r="K216" s="1">
        <v>318</v>
      </c>
      <c r="L216" s="1" t="s">
        <v>75</v>
      </c>
      <c r="M216" s="1" t="s">
        <v>190</v>
      </c>
      <c r="N216" s="1">
        <v>5</v>
      </c>
      <c r="O216" s="1">
        <v>0</v>
      </c>
    </row>
    <row r="217" spans="1:15" x14ac:dyDescent="0.15">
      <c r="A217" s="1">
        <v>214</v>
      </c>
      <c r="B217" s="1" t="s">
        <v>1003</v>
      </c>
      <c r="C217" s="1" t="s">
        <v>1004</v>
      </c>
      <c r="D217" s="1" t="s">
        <v>935</v>
      </c>
      <c r="E217" s="1">
        <v>318.00021700000002</v>
      </c>
      <c r="F217" s="1">
        <v>23</v>
      </c>
      <c r="G217" s="1" t="s">
        <v>72</v>
      </c>
      <c r="H217" s="1" t="s">
        <v>73</v>
      </c>
      <c r="I217" s="1">
        <v>43219</v>
      </c>
      <c r="J217" s="1" t="s">
        <v>208</v>
      </c>
      <c r="K217" s="1">
        <v>318</v>
      </c>
      <c r="L217" s="1" t="s">
        <v>75</v>
      </c>
      <c r="M217" s="1" t="s">
        <v>190</v>
      </c>
      <c r="N217" s="1">
        <v>5</v>
      </c>
      <c r="O217" s="1">
        <v>0</v>
      </c>
    </row>
    <row r="218" spans="1:15" x14ac:dyDescent="0.15">
      <c r="A218" s="1">
        <v>215</v>
      </c>
      <c r="B218" s="1" t="s">
        <v>1005</v>
      </c>
      <c r="C218" s="1" t="s">
        <v>1006</v>
      </c>
      <c r="D218" s="1" t="s">
        <v>938</v>
      </c>
      <c r="E218" s="1">
        <v>581.00021800000002</v>
      </c>
      <c r="F218" s="1">
        <v>12</v>
      </c>
      <c r="G218" s="1" t="s">
        <v>521</v>
      </c>
      <c r="H218" s="1" t="s">
        <v>73</v>
      </c>
      <c r="I218" s="1">
        <v>43244</v>
      </c>
      <c r="J218" s="1" t="s">
        <v>117</v>
      </c>
      <c r="K218" s="1">
        <v>581</v>
      </c>
      <c r="L218" s="1" t="s">
        <v>75</v>
      </c>
      <c r="M218" s="1" t="s">
        <v>113</v>
      </c>
      <c r="N218" s="1">
        <v>2</v>
      </c>
      <c r="O218" s="1">
        <v>0.5</v>
      </c>
    </row>
    <row r="219" spans="1:15" x14ac:dyDescent="0.15">
      <c r="A219" s="1">
        <v>216</v>
      </c>
      <c r="B219" s="1" t="s">
        <v>1007</v>
      </c>
      <c r="C219" s="1" t="s">
        <v>1008</v>
      </c>
      <c r="D219" s="1" t="s">
        <v>953</v>
      </c>
      <c r="E219" s="1">
        <v>445.00021900000002</v>
      </c>
      <c r="F219" s="1">
        <v>15</v>
      </c>
      <c r="G219" s="1" t="s">
        <v>72</v>
      </c>
      <c r="H219" s="1" t="s">
        <v>73</v>
      </c>
      <c r="I219" s="1">
        <v>43219</v>
      </c>
      <c r="J219" s="1" t="s">
        <v>91</v>
      </c>
      <c r="K219" s="1">
        <v>445</v>
      </c>
      <c r="L219" s="1" t="s">
        <v>75</v>
      </c>
      <c r="M219" s="1" t="s">
        <v>80</v>
      </c>
      <c r="N219" s="1">
        <v>2</v>
      </c>
      <c r="O219" s="1">
        <v>1.7</v>
      </c>
    </row>
    <row r="220" spans="1:15" x14ac:dyDescent="0.15">
      <c r="A220" s="1">
        <v>217</v>
      </c>
      <c r="B220" s="1" t="s">
        <v>1009</v>
      </c>
      <c r="C220" s="1" t="s">
        <v>1010</v>
      </c>
      <c r="D220" s="1" t="s">
        <v>953</v>
      </c>
      <c r="E220" s="1">
        <v>401.00022000000001</v>
      </c>
      <c r="F220" s="1">
        <v>23</v>
      </c>
      <c r="G220" s="1" t="s">
        <v>308</v>
      </c>
      <c r="H220" s="1" t="s">
        <v>595</v>
      </c>
      <c r="I220" s="1">
        <v>43226</v>
      </c>
      <c r="J220" s="1" t="s">
        <v>175</v>
      </c>
      <c r="K220" s="1">
        <v>401</v>
      </c>
      <c r="L220" s="1" t="s">
        <v>75</v>
      </c>
      <c r="M220" s="1" t="s">
        <v>167</v>
      </c>
      <c r="N220" s="1">
        <v>2</v>
      </c>
      <c r="O220" s="1">
        <v>1.7</v>
      </c>
    </row>
    <row r="221" spans="1:15" x14ac:dyDescent="0.15">
      <c r="A221" s="1">
        <v>218</v>
      </c>
      <c r="B221" s="1" t="s">
        <v>1011</v>
      </c>
      <c r="C221" s="1" t="s">
        <v>1012</v>
      </c>
      <c r="D221" s="1" t="s">
        <v>964</v>
      </c>
      <c r="E221" s="1">
        <v>383.00022100000001</v>
      </c>
      <c r="F221" s="1">
        <v>4</v>
      </c>
      <c r="G221" s="1" t="s">
        <v>72</v>
      </c>
      <c r="H221" s="1" t="s">
        <v>73</v>
      </c>
      <c r="I221" s="1">
        <v>43219</v>
      </c>
      <c r="J221" s="1" t="s">
        <v>295</v>
      </c>
      <c r="K221" s="1">
        <v>383</v>
      </c>
      <c r="L221" s="1" t="s">
        <v>75</v>
      </c>
      <c r="M221" s="1" t="s">
        <v>185</v>
      </c>
      <c r="N221" s="1">
        <v>6</v>
      </c>
      <c r="O221" s="1">
        <v>0</v>
      </c>
    </row>
    <row r="222" spans="1:15" x14ac:dyDescent="0.15">
      <c r="A222" s="1">
        <v>219</v>
      </c>
      <c r="B222" s="1" t="s">
        <v>1013</v>
      </c>
      <c r="C222" s="1" t="s">
        <v>1014</v>
      </c>
      <c r="D222" s="1" t="s">
        <v>938</v>
      </c>
      <c r="E222" s="1">
        <v>623.00022200000001</v>
      </c>
      <c r="F222" s="1">
        <v>3</v>
      </c>
      <c r="G222" s="1" t="s">
        <v>369</v>
      </c>
      <c r="H222" s="1" t="s">
        <v>73</v>
      </c>
      <c r="I222" s="1">
        <v>43233</v>
      </c>
      <c r="J222" s="1" t="s">
        <v>392</v>
      </c>
      <c r="K222" s="1">
        <v>623</v>
      </c>
      <c r="L222" s="1" t="s">
        <v>75</v>
      </c>
      <c r="M222" s="1" t="s">
        <v>313</v>
      </c>
      <c r="N222" s="1">
        <v>2</v>
      </c>
      <c r="O222" s="1" t="s">
        <v>388</v>
      </c>
    </row>
    <row r="223" spans="1:15" x14ac:dyDescent="0.15">
      <c r="A223" s="1">
        <v>220</v>
      </c>
      <c r="B223" s="1" t="s">
        <v>1015</v>
      </c>
      <c r="C223" s="1" t="s">
        <v>1016</v>
      </c>
      <c r="D223" s="1" t="s">
        <v>1017</v>
      </c>
      <c r="E223" s="1">
        <v>697.00022300000001</v>
      </c>
      <c r="F223" s="1">
        <v>1</v>
      </c>
      <c r="G223" s="1" t="s">
        <v>72</v>
      </c>
      <c r="H223" s="1" t="s">
        <v>73</v>
      </c>
      <c r="I223" s="1">
        <v>43219</v>
      </c>
      <c r="J223" s="1" t="s">
        <v>124</v>
      </c>
      <c r="K223" s="1">
        <v>697</v>
      </c>
      <c r="L223" s="1" t="s">
        <v>75</v>
      </c>
      <c r="M223" s="1" t="s">
        <v>125</v>
      </c>
      <c r="N223" s="1">
        <v>0</v>
      </c>
      <c r="O223" s="1">
        <v>3.2</v>
      </c>
    </row>
    <row r="224" spans="1:15" x14ac:dyDescent="0.15">
      <c r="A224" s="1">
        <v>221</v>
      </c>
      <c r="B224" s="1" t="s">
        <v>1018</v>
      </c>
      <c r="C224" s="1" t="s">
        <v>1019</v>
      </c>
      <c r="D224" s="1" t="s">
        <v>946</v>
      </c>
      <c r="E224" s="1">
        <v>468.000224</v>
      </c>
      <c r="F224" s="1">
        <v>4</v>
      </c>
      <c r="G224" s="1" t="s">
        <v>521</v>
      </c>
      <c r="H224" s="1" t="s">
        <v>73</v>
      </c>
      <c r="I224" s="1">
        <v>43244</v>
      </c>
      <c r="J224" s="1" t="s">
        <v>238</v>
      </c>
      <c r="K224" s="1">
        <v>468</v>
      </c>
      <c r="L224" s="1" t="s">
        <v>75</v>
      </c>
      <c r="M224" s="1" t="s">
        <v>109</v>
      </c>
      <c r="N224" s="1">
        <v>3</v>
      </c>
      <c r="O224" s="1">
        <v>2.2999999999999998</v>
      </c>
    </row>
    <row r="225" spans="1:15" x14ac:dyDescent="0.15">
      <c r="A225" s="1">
        <v>222</v>
      </c>
      <c r="B225" s="1" t="s">
        <v>1020</v>
      </c>
      <c r="C225" s="1" t="s">
        <v>1021</v>
      </c>
      <c r="D225" s="1" t="s">
        <v>964</v>
      </c>
      <c r="E225" s="1">
        <v>384.000225</v>
      </c>
      <c r="F225" s="1">
        <v>3</v>
      </c>
      <c r="G225" s="1" t="s">
        <v>369</v>
      </c>
      <c r="H225" s="1" t="s">
        <v>73</v>
      </c>
      <c r="I225" s="1">
        <v>43233</v>
      </c>
      <c r="J225" s="1" t="s">
        <v>304</v>
      </c>
      <c r="K225" s="1">
        <v>384</v>
      </c>
      <c r="L225" s="1" t="s">
        <v>75</v>
      </c>
      <c r="M225" s="1" t="s">
        <v>190</v>
      </c>
      <c r="N225" s="1">
        <v>6</v>
      </c>
      <c r="O225" s="1" t="s">
        <v>413</v>
      </c>
    </row>
    <row r="226" spans="1:15" x14ac:dyDescent="0.15">
      <c r="A226" s="1">
        <v>223</v>
      </c>
      <c r="B226" s="1" t="s">
        <v>1022</v>
      </c>
      <c r="C226" s="1" t="s">
        <v>1023</v>
      </c>
      <c r="D226" s="1" t="s">
        <v>964</v>
      </c>
      <c r="E226" s="1">
        <v>251.000226</v>
      </c>
      <c r="F226" s="1">
        <v>28</v>
      </c>
      <c r="G226" s="1" t="s">
        <v>72</v>
      </c>
      <c r="H226" s="1" t="s">
        <v>73</v>
      </c>
      <c r="I226" s="1">
        <v>43219</v>
      </c>
      <c r="J226" s="1" t="s">
        <v>283</v>
      </c>
      <c r="K226" s="1">
        <v>251</v>
      </c>
      <c r="L226" s="1" t="s">
        <v>75</v>
      </c>
      <c r="M226" s="1" t="s">
        <v>196</v>
      </c>
      <c r="N226" s="1">
        <v>4</v>
      </c>
      <c r="O226" s="1">
        <v>0</v>
      </c>
    </row>
    <row r="227" spans="1:15" x14ac:dyDescent="0.15">
      <c r="A227" s="1">
        <v>224</v>
      </c>
      <c r="B227" s="1" t="s">
        <v>1024</v>
      </c>
      <c r="C227" s="1" t="s">
        <v>1025</v>
      </c>
      <c r="D227" s="1" t="s">
        <v>938</v>
      </c>
      <c r="E227" s="1">
        <v>531.000227</v>
      </c>
      <c r="F227" s="1">
        <v>21</v>
      </c>
      <c r="G227" s="1" t="s">
        <v>369</v>
      </c>
      <c r="H227" s="1" t="s">
        <v>73</v>
      </c>
      <c r="I227" s="1">
        <v>43233</v>
      </c>
      <c r="J227" s="1" t="s">
        <v>110</v>
      </c>
      <c r="K227" s="1">
        <v>531</v>
      </c>
      <c r="L227" s="1" t="s">
        <v>75</v>
      </c>
      <c r="M227" s="1" t="s">
        <v>111</v>
      </c>
      <c r="N227" s="1">
        <v>1</v>
      </c>
      <c r="O227" s="1" t="s">
        <v>386</v>
      </c>
    </row>
    <row r="228" spans="1:15" x14ac:dyDescent="0.15">
      <c r="A228" s="1">
        <v>225</v>
      </c>
      <c r="B228" s="1" t="s">
        <v>1026</v>
      </c>
      <c r="C228" s="1" t="s">
        <v>1027</v>
      </c>
      <c r="D228" s="1" t="s">
        <v>943</v>
      </c>
      <c r="E228" s="1">
        <v>319.00022799999999</v>
      </c>
      <c r="F228" s="1">
        <v>25</v>
      </c>
      <c r="G228" s="1" t="s">
        <v>369</v>
      </c>
      <c r="H228" s="1" t="s">
        <v>73</v>
      </c>
      <c r="I228" s="1">
        <v>43232</v>
      </c>
      <c r="J228" s="1" t="s">
        <v>343</v>
      </c>
      <c r="K228" s="1">
        <v>319</v>
      </c>
      <c r="L228" s="1" t="s">
        <v>75</v>
      </c>
      <c r="M228" s="1" t="s">
        <v>82</v>
      </c>
      <c r="N228" s="1">
        <v>1</v>
      </c>
      <c r="O228" s="1" t="s">
        <v>377</v>
      </c>
    </row>
    <row r="229" spans="1:15" x14ac:dyDescent="0.15">
      <c r="A229" s="1">
        <v>226</v>
      </c>
      <c r="B229" s="1" t="s">
        <v>1028</v>
      </c>
      <c r="C229" s="1" t="s">
        <v>1029</v>
      </c>
      <c r="D229" s="1" t="s">
        <v>935</v>
      </c>
      <c r="E229" s="1">
        <v>406.00022899999999</v>
      </c>
      <c r="F229" s="1">
        <v>3</v>
      </c>
      <c r="G229" s="1" t="s">
        <v>369</v>
      </c>
      <c r="H229" s="1" t="s">
        <v>73</v>
      </c>
      <c r="I229" s="1">
        <v>43233</v>
      </c>
      <c r="J229" s="1" t="s">
        <v>220</v>
      </c>
      <c r="K229" s="1">
        <v>406</v>
      </c>
      <c r="L229" s="1" t="s">
        <v>75</v>
      </c>
      <c r="M229" s="1" t="s">
        <v>219</v>
      </c>
      <c r="N229" s="1">
        <v>6</v>
      </c>
      <c r="O229" s="1" t="s">
        <v>413</v>
      </c>
    </row>
    <row r="230" spans="1:15" x14ac:dyDescent="0.15">
      <c r="A230" s="1">
        <v>227</v>
      </c>
      <c r="B230" s="1" t="s">
        <v>1030</v>
      </c>
      <c r="C230" s="1" t="s">
        <v>1031</v>
      </c>
      <c r="D230" s="1" t="s">
        <v>938</v>
      </c>
      <c r="E230" s="1">
        <v>563.00022999999999</v>
      </c>
      <c r="F230" s="1">
        <v>16</v>
      </c>
      <c r="G230" s="1" t="s">
        <v>521</v>
      </c>
      <c r="H230" s="1" t="s">
        <v>73</v>
      </c>
      <c r="I230" s="1">
        <v>43244</v>
      </c>
      <c r="J230" s="1" t="s">
        <v>108</v>
      </c>
      <c r="K230" s="1">
        <v>563</v>
      </c>
      <c r="L230" s="1" t="s">
        <v>75</v>
      </c>
      <c r="M230" s="1" t="s">
        <v>109</v>
      </c>
      <c r="N230" s="1">
        <v>3</v>
      </c>
      <c r="O230" s="1">
        <v>-0.8</v>
      </c>
    </row>
    <row r="231" spans="1:15" x14ac:dyDescent="0.15">
      <c r="A231" s="1">
        <v>228</v>
      </c>
      <c r="B231" s="1" t="s">
        <v>1032</v>
      </c>
      <c r="C231" s="1" t="s">
        <v>1033</v>
      </c>
      <c r="D231" s="1" t="s">
        <v>935</v>
      </c>
      <c r="E231" s="1">
        <v>399.00023099999999</v>
      </c>
      <c r="F231" s="1">
        <v>4</v>
      </c>
      <c r="G231" s="1" t="s">
        <v>369</v>
      </c>
      <c r="H231" s="1" t="s">
        <v>73</v>
      </c>
      <c r="I231" s="1">
        <v>43233</v>
      </c>
      <c r="J231" s="1" t="s">
        <v>222</v>
      </c>
      <c r="K231" s="1">
        <v>399</v>
      </c>
      <c r="L231" s="1" t="s">
        <v>75</v>
      </c>
      <c r="M231" s="1" t="s">
        <v>185</v>
      </c>
      <c r="N231" s="1">
        <v>5</v>
      </c>
      <c r="O231" s="1" t="s">
        <v>413</v>
      </c>
    </row>
    <row r="232" spans="1:15" x14ac:dyDescent="0.15">
      <c r="A232" s="1">
        <v>229</v>
      </c>
      <c r="B232" s="1" t="s">
        <v>1034</v>
      </c>
      <c r="C232" s="1" t="s">
        <v>1035</v>
      </c>
      <c r="D232" s="1" t="s">
        <v>953</v>
      </c>
      <c r="E232" s="1">
        <v>340.00023199999998</v>
      </c>
      <c r="F232" s="1">
        <v>30</v>
      </c>
      <c r="G232" s="1" t="s">
        <v>369</v>
      </c>
      <c r="H232" s="1" t="s">
        <v>73</v>
      </c>
      <c r="I232" s="1">
        <v>43232</v>
      </c>
      <c r="J232" s="1" t="s">
        <v>416</v>
      </c>
      <c r="K232" s="1">
        <v>340</v>
      </c>
      <c r="L232" s="1" t="s">
        <v>75</v>
      </c>
      <c r="M232" s="1" t="s">
        <v>107</v>
      </c>
      <c r="N232" s="1">
        <v>1</v>
      </c>
      <c r="O232" s="1" t="s">
        <v>380</v>
      </c>
    </row>
    <row r="233" spans="1:15" x14ac:dyDescent="0.15">
      <c r="A233" s="1">
        <v>230</v>
      </c>
      <c r="B233" s="1" t="s">
        <v>1036</v>
      </c>
      <c r="C233" s="1" t="s">
        <v>1037</v>
      </c>
      <c r="D233" s="1" t="s">
        <v>964</v>
      </c>
      <c r="E233" s="1">
        <v>276.00023299999998</v>
      </c>
      <c r="F233" s="1">
        <v>25</v>
      </c>
      <c r="G233" s="1" t="s">
        <v>369</v>
      </c>
      <c r="H233" s="1" t="s">
        <v>73</v>
      </c>
      <c r="I233" s="1">
        <v>43233</v>
      </c>
      <c r="J233" s="1" t="s">
        <v>506</v>
      </c>
      <c r="K233" s="1">
        <v>276</v>
      </c>
      <c r="L233" s="1" t="s">
        <v>75</v>
      </c>
      <c r="M233" s="1" t="s">
        <v>188</v>
      </c>
      <c r="N233" s="1">
        <v>4</v>
      </c>
      <c r="O233" s="1" t="s">
        <v>413</v>
      </c>
    </row>
    <row r="234" spans="1:15" x14ac:dyDescent="0.15">
      <c r="A234" s="1">
        <v>231</v>
      </c>
      <c r="B234" s="1" t="s">
        <v>1038</v>
      </c>
      <c r="C234" s="1" t="s">
        <v>1039</v>
      </c>
      <c r="D234" s="1" t="s">
        <v>964</v>
      </c>
      <c r="E234" s="1">
        <v>297.00023399999998</v>
      </c>
      <c r="F234" s="1">
        <v>22</v>
      </c>
      <c r="G234" s="1" t="s">
        <v>369</v>
      </c>
      <c r="H234" s="1" t="s">
        <v>73</v>
      </c>
      <c r="I234" s="1">
        <v>43233</v>
      </c>
      <c r="J234" s="1" t="s">
        <v>286</v>
      </c>
      <c r="K234" s="1">
        <v>297</v>
      </c>
      <c r="L234" s="1" t="s">
        <v>75</v>
      </c>
      <c r="M234" s="1" t="s">
        <v>219</v>
      </c>
      <c r="N234" s="1">
        <v>5</v>
      </c>
      <c r="O234" s="1" t="s">
        <v>413</v>
      </c>
    </row>
    <row r="235" spans="1:15" x14ac:dyDescent="0.15">
      <c r="A235" s="1">
        <v>232</v>
      </c>
      <c r="B235" s="1" t="s">
        <v>1040</v>
      </c>
      <c r="C235" s="1" t="s">
        <v>1041</v>
      </c>
      <c r="D235" s="1" t="s">
        <v>953</v>
      </c>
      <c r="E235" s="1">
        <v>348.00023499999998</v>
      </c>
      <c r="F235" s="1">
        <v>29</v>
      </c>
      <c r="G235" s="1" t="s">
        <v>308</v>
      </c>
      <c r="H235" s="1" t="s">
        <v>595</v>
      </c>
      <c r="I235" s="1">
        <v>43226</v>
      </c>
      <c r="J235" s="1" t="s">
        <v>79</v>
      </c>
      <c r="K235" s="1">
        <v>348</v>
      </c>
      <c r="L235" s="1" t="s">
        <v>75</v>
      </c>
      <c r="M235" s="1" t="s">
        <v>80</v>
      </c>
      <c r="N235" s="1">
        <v>3</v>
      </c>
      <c r="O235" s="1">
        <v>3.2</v>
      </c>
    </row>
    <row r="236" spans="1:15" x14ac:dyDescent="0.15">
      <c r="A236" s="1">
        <v>233</v>
      </c>
      <c r="B236" s="1" t="s">
        <v>1042</v>
      </c>
      <c r="C236" s="1" t="s">
        <v>1043</v>
      </c>
      <c r="D236" s="1" t="s">
        <v>943</v>
      </c>
      <c r="E236" s="1">
        <v>381.00023599999997</v>
      </c>
      <c r="F236" s="1">
        <v>16</v>
      </c>
      <c r="G236" s="1" t="s">
        <v>308</v>
      </c>
      <c r="H236" s="1" t="s">
        <v>595</v>
      </c>
      <c r="I236" s="1">
        <v>43226</v>
      </c>
      <c r="J236" s="1" t="s">
        <v>227</v>
      </c>
      <c r="K236" s="1">
        <v>381</v>
      </c>
      <c r="L236" s="1" t="s">
        <v>75</v>
      </c>
      <c r="M236" s="1" t="s">
        <v>167</v>
      </c>
      <c r="N236" s="1">
        <v>2</v>
      </c>
      <c r="O236" s="1">
        <v>2.4</v>
      </c>
    </row>
    <row r="237" spans="1:15" x14ac:dyDescent="0.15">
      <c r="A237" s="1">
        <v>234</v>
      </c>
      <c r="B237" s="1" t="s">
        <v>1044</v>
      </c>
      <c r="C237" s="1" t="s">
        <v>1045</v>
      </c>
      <c r="D237" s="1" t="s">
        <v>946</v>
      </c>
      <c r="E237" s="1">
        <v>247.000237</v>
      </c>
      <c r="F237" s="1">
        <v>15</v>
      </c>
      <c r="G237" s="1" t="s">
        <v>521</v>
      </c>
      <c r="H237" s="1" t="s">
        <v>73</v>
      </c>
      <c r="I237" s="1">
        <v>43244</v>
      </c>
      <c r="J237" s="1" t="s">
        <v>539</v>
      </c>
      <c r="K237" s="1">
        <v>247</v>
      </c>
      <c r="L237" s="1" t="s">
        <v>75</v>
      </c>
      <c r="M237" s="1" t="s">
        <v>123</v>
      </c>
      <c r="N237" s="1">
        <v>1</v>
      </c>
      <c r="O237" s="1">
        <v>0</v>
      </c>
    </row>
    <row r="238" spans="1:15" x14ac:dyDescent="0.15">
      <c r="A238" s="1">
        <v>235</v>
      </c>
      <c r="B238" s="1" t="s">
        <v>1046</v>
      </c>
      <c r="C238" s="1" t="s">
        <v>1047</v>
      </c>
      <c r="D238" s="1" t="s">
        <v>935</v>
      </c>
      <c r="E238" s="1">
        <v>295.00023800000002</v>
      </c>
      <c r="F238" s="1">
        <v>37</v>
      </c>
      <c r="G238" s="1" t="s">
        <v>369</v>
      </c>
      <c r="H238" s="1" t="s">
        <v>73</v>
      </c>
      <c r="I238" s="1">
        <v>43233</v>
      </c>
      <c r="J238" s="1" t="s">
        <v>201</v>
      </c>
      <c r="K238" s="1">
        <v>295</v>
      </c>
      <c r="L238" s="1" t="s">
        <v>75</v>
      </c>
      <c r="M238" s="1" t="s">
        <v>183</v>
      </c>
      <c r="N238" s="1">
        <v>4</v>
      </c>
      <c r="O238" s="1" t="s">
        <v>413</v>
      </c>
    </row>
    <row r="239" spans="1:15" x14ac:dyDescent="0.15">
      <c r="A239" s="1">
        <v>236</v>
      </c>
      <c r="B239" s="1" t="s">
        <v>1048</v>
      </c>
      <c r="C239" s="1" t="s">
        <v>1049</v>
      </c>
      <c r="D239" s="1" t="s">
        <v>946</v>
      </c>
      <c r="E239" s="1">
        <v>508.00023900000002</v>
      </c>
      <c r="F239" s="1">
        <v>2</v>
      </c>
      <c r="G239" s="1" t="s">
        <v>72</v>
      </c>
      <c r="H239" s="1" t="s">
        <v>73</v>
      </c>
      <c r="I239" s="1">
        <v>43219</v>
      </c>
      <c r="J239" s="1" t="s">
        <v>243</v>
      </c>
      <c r="K239" s="1">
        <v>508</v>
      </c>
      <c r="L239" s="1" t="s">
        <v>75</v>
      </c>
      <c r="M239" s="1" t="s">
        <v>119</v>
      </c>
      <c r="N239" s="1">
        <v>2</v>
      </c>
      <c r="O239" s="1">
        <v>3.1</v>
      </c>
    </row>
    <row r="240" spans="1:15" x14ac:dyDescent="0.15">
      <c r="A240" s="1">
        <v>237</v>
      </c>
      <c r="B240" s="1" t="s">
        <v>1050</v>
      </c>
      <c r="C240" s="1" t="s">
        <v>1051</v>
      </c>
      <c r="D240" s="1" t="s">
        <v>935</v>
      </c>
      <c r="E240" s="1">
        <v>266.00024000000002</v>
      </c>
      <c r="F240" s="1">
        <v>43</v>
      </c>
      <c r="G240" s="1" t="s">
        <v>369</v>
      </c>
      <c r="H240" s="1" t="s">
        <v>73</v>
      </c>
      <c r="I240" s="1">
        <v>43233</v>
      </c>
      <c r="J240" s="1" t="s">
        <v>447</v>
      </c>
      <c r="K240" s="1">
        <v>266</v>
      </c>
      <c r="L240" s="1" t="s">
        <v>75</v>
      </c>
      <c r="M240" s="1" t="s">
        <v>183</v>
      </c>
      <c r="N240" s="1">
        <v>4</v>
      </c>
      <c r="O240" s="1" t="s">
        <v>413</v>
      </c>
    </row>
    <row r="241" spans="1:15" x14ac:dyDescent="0.15">
      <c r="A241" s="1">
        <v>238</v>
      </c>
      <c r="B241" s="1" t="s">
        <v>1052</v>
      </c>
      <c r="C241" s="1" t="s">
        <v>1053</v>
      </c>
      <c r="D241" s="1" t="s">
        <v>943</v>
      </c>
      <c r="E241" s="1">
        <v>361.00024100000002</v>
      </c>
      <c r="F241" s="1">
        <v>18</v>
      </c>
      <c r="G241" s="1" t="s">
        <v>369</v>
      </c>
      <c r="H241" s="1" t="s">
        <v>73</v>
      </c>
      <c r="I241" s="1">
        <v>43232</v>
      </c>
      <c r="J241" s="1" t="s">
        <v>488</v>
      </c>
      <c r="K241" s="1">
        <v>361</v>
      </c>
      <c r="L241" s="1" t="s">
        <v>75</v>
      </c>
      <c r="M241" s="1" t="s">
        <v>99</v>
      </c>
      <c r="N241" s="1">
        <v>1</v>
      </c>
      <c r="O241" s="1" t="s">
        <v>489</v>
      </c>
    </row>
    <row r="242" spans="1:15" x14ac:dyDescent="0.15">
      <c r="A242" s="1">
        <v>239</v>
      </c>
      <c r="B242" s="1" t="s">
        <v>1054</v>
      </c>
      <c r="C242" s="1" t="s">
        <v>1055</v>
      </c>
      <c r="D242" s="1" t="s">
        <v>935</v>
      </c>
      <c r="E242" s="1">
        <v>323.00024200000001</v>
      </c>
      <c r="F242" s="1">
        <v>18</v>
      </c>
      <c r="G242" s="1" t="s">
        <v>72</v>
      </c>
      <c r="H242" s="1" t="s">
        <v>73</v>
      </c>
      <c r="I242" s="1">
        <v>43219</v>
      </c>
      <c r="J242" s="1" t="s">
        <v>182</v>
      </c>
      <c r="K242" s="1">
        <v>323</v>
      </c>
      <c r="L242" s="1" t="s">
        <v>75</v>
      </c>
      <c r="M242" s="1" t="s">
        <v>183</v>
      </c>
      <c r="N242" s="1">
        <v>5</v>
      </c>
      <c r="O242" s="1">
        <v>0</v>
      </c>
    </row>
    <row r="243" spans="1:15" x14ac:dyDescent="0.15">
      <c r="A243" s="1">
        <v>240</v>
      </c>
      <c r="B243" s="1" t="s">
        <v>1056</v>
      </c>
      <c r="C243" s="1" t="s">
        <v>1057</v>
      </c>
      <c r="D243" s="1" t="s">
        <v>938</v>
      </c>
      <c r="E243" s="1">
        <v>576.00024299999995</v>
      </c>
      <c r="F243" s="1">
        <v>13</v>
      </c>
      <c r="G243" s="1" t="s">
        <v>369</v>
      </c>
      <c r="H243" s="1" t="s">
        <v>73</v>
      </c>
      <c r="I243" s="1">
        <v>43233</v>
      </c>
      <c r="J243" s="1" t="s">
        <v>112</v>
      </c>
      <c r="K243" s="1">
        <v>576</v>
      </c>
      <c r="L243" s="1" t="s">
        <v>75</v>
      </c>
      <c r="M243" s="1" t="s">
        <v>113</v>
      </c>
      <c r="N243" s="1">
        <v>3</v>
      </c>
      <c r="O243" s="1" t="s">
        <v>375</v>
      </c>
    </row>
    <row r="244" spans="1:15" x14ac:dyDescent="0.15">
      <c r="A244" s="1">
        <v>241</v>
      </c>
      <c r="B244" s="1" t="s">
        <v>1058</v>
      </c>
      <c r="C244" s="1" t="s">
        <v>1059</v>
      </c>
      <c r="D244" s="1" t="s">
        <v>953</v>
      </c>
      <c r="E244" s="1">
        <v>402.00024400000001</v>
      </c>
      <c r="F244" s="1">
        <v>22</v>
      </c>
      <c r="G244" s="1" t="s">
        <v>72</v>
      </c>
      <c r="H244" s="1" t="s">
        <v>73</v>
      </c>
      <c r="I244" s="1">
        <v>43219</v>
      </c>
      <c r="J244" s="1" t="s">
        <v>85</v>
      </c>
      <c r="K244" s="1">
        <v>402</v>
      </c>
      <c r="L244" s="1" t="s">
        <v>75</v>
      </c>
      <c r="M244" s="1" t="s">
        <v>76</v>
      </c>
      <c r="N244" s="1">
        <v>2</v>
      </c>
      <c r="O244" s="1">
        <v>0.6</v>
      </c>
    </row>
    <row r="245" spans="1:15" x14ac:dyDescent="0.15">
      <c r="A245" s="1">
        <v>242</v>
      </c>
      <c r="B245" s="1" t="s">
        <v>1060</v>
      </c>
      <c r="C245" s="1" t="s">
        <v>1061</v>
      </c>
      <c r="D245" s="1" t="s">
        <v>935</v>
      </c>
      <c r="E245" s="1">
        <v>337.00024500000001</v>
      </c>
      <c r="F245" s="1">
        <v>14</v>
      </c>
      <c r="G245" s="1" t="s">
        <v>369</v>
      </c>
      <c r="H245" s="1" t="s">
        <v>73</v>
      </c>
      <c r="I245" s="1">
        <v>43233</v>
      </c>
      <c r="J245" s="1" t="s">
        <v>450</v>
      </c>
      <c r="K245" s="1">
        <v>337</v>
      </c>
      <c r="L245" s="1" t="s">
        <v>75</v>
      </c>
      <c r="M245" s="1" t="s">
        <v>183</v>
      </c>
      <c r="N245" s="1">
        <v>4</v>
      </c>
      <c r="O245" s="1" t="s">
        <v>413</v>
      </c>
    </row>
    <row r="246" spans="1:15" x14ac:dyDescent="0.15">
      <c r="A246" s="1">
        <v>243</v>
      </c>
      <c r="B246" s="1" t="s">
        <v>1062</v>
      </c>
      <c r="C246" s="1" t="s">
        <v>1063</v>
      </c>
      <c r="D246" s="1" t="s">
        <v>935</v>
      </c>
      <c r="E246" s="1">
        <v>301.000246</v>
      </c>
      <c r="F246" s="1">
        <v>34</v>
      </c>
      <c r="G246" s="1" t="s">
        <v>369</v>
      </c>
      <c r="H246" s="1" t="s">
        <v>73</v>
      </c>
      <c r="I246" s="1">
        <v>43233</v>
      </c>
      <c r="J246" s="1" t="s">
        <v>453</v>
      </c>
      <c r="K246" s="1">
        <v>301</v>
      </c>
      <c r="L246" s="1" t="s">
        <v>75</v>
      </c>
      <c r="M246" s="1" t="s">
        <v>188</v>
      </c>
      <c r="N246" s="1">
        <v>5</v>
      </c>
      <c r="O246" s="1" t="s">
        <v>413</v>
      </c>
    </row>
    <row r="247" spans="1:15" x14ac:dyDescent="0.15">
      <c r="A247" s="1">
        <v>244</v>
      </c>
      <c r="B247" s="1" t="s">
        <v>1064</v>
      </c>
      <c r="C247" s="1" t="s">
        <v>1065</v>
      </c>
      <c r="D247" s="1" t="s">
        <v>1066</v>
      </c>
      <c r="E247" s="1">
        <v>478.000247</v>
      </c>
      <c r="F247" s="1">
        <v>1</v>
      </c>
      <c r="G247" s="1" t="s">
        <v>308</v>
      </c>
      <c r="H247" s="1" t="s">
        <v>595</v>
      </c>
      <c r="I247" s="1">
        <v>43226</v>
      </c>
      <c r="J247" s="1" t="s">
        <v>352</v>
      </c>
      <c r="K247" s="1">
        <v>478</v>
      </c>
      <c r="L247" s="1" t="s">
        <v>75</v>
      </c>
      <c r="M247" s="1" t="s">
        <v>353</v>
      </c>
      <c r="N247" s="1" t="s">
        <v>146</v>
      </c>
      <c r="O247" s="1">
        <v>3.4</v>
      </c>
    </row>
    <row r="248" spans="1:15" x14ac:dyDescent="0.15">
      <c r="A248" s="1">
        <v>245</v>
      </c>
      <c r="B248" s="1" t="s">
        <v>1067</v>
      </c>
      <c r="C248" s="1" t="s">
        <v>1068</v>
      </c>
      <c r="D248" s="1" t="s">
        <v>953</v>
      </c>
      <c r="E248" s="1">
        <v>416.000248</v>
      </c>
      <c r="F248" s="1">
        <v>19</v>
      </c>
      <c r="G248" s="1" t="s">
        <v>72</v>
      </c>
      <c r="H248" s="1" t="s">
        <v>73</v>
      </c>
      <c r="I248" s="1">
        <v>43219</v>
      </c>
      <c r="J248" s="1" t="s">
        <v>83</v>
      </c>
      <c r="K248" s="1">
        <v>416</v>
      </c>
      <c r="L248" s="1" t="s">
        <v>75</v>
      </c>
      <c r="M248" s="1" t="s">
        <v>76</v>
      </c>
      <c r="N248" s="1">
        <v>2</v>
      </c>
      <c r="O248" s="1">
        <v>1.6</v>
      </c>
    </row>
    <row r="249" spans="1:15" x14ac:dyDescent="0.15">
      <c r="A249" s="1">
        <v>246</v>
      </c>
      <c r="B249" s="1" t="s">
        <v>1069</v>
      </c>
      <c r="C249" s="1" t="s">
        <v>1070</v>
      </c>
      <c r="D249" s="1" t="s">
        <v>953</v>
      </c>
      <c r="E249" s="1">
        <v>410.000249</v>
      </c>
      <c r="F249" s="1">
        <v>20</v>
      </c>
      <c r="G249" s="1" t="s">
        <v>308</v>
      </c>
      <c r="H249" s="1" t="s">
        <v>595</v>
      </c>
      <c r="I249" s="1">
        <v>43226</v>
      </c>
      <c r="J249" s="1" t="s">
        <v>77</v>
      </c>
      <c r="K249" s="1">
        <v>410</v>
      </c>
      <c r="L249" s="1" t="s">
        <v>75</v>
      </c>
      <c r="M249" s="1" t="s">
        <v>76</v>
      </c>
      <c r="N249" s="1">
        <v>1</v>
      </c>
      <c r="O249" s="1">
        <v>3.4</v>
      </c>
    </row>
    <row r="250" spans="1:15" x14ac:dyDescent="0.15">
      <c r="A250" s="1">
        <v>247</v>
      </c>
      <c r="B250" s="1" t="s">
        <v>1071</v>
      </c>
      <c r="C250" s="1" t="s">
        <v>1072</v>
      </c>
      <c r="D250" s="1" t="s">
        <v>946</v>
      </c>
      <c r="E250" s="1">
        <v>396.00024999999999</v>
      </c>
      <c r="F250" s="1">
        <v>13</v>
      </c>
      <c r="G250" s="1" t="s">
        <v>521</v>
      </c>
      <c r="H250" s="1" t="s">
        <v>73</v>
      </c>
      <c r="I250" s="1">
        <v>43244</v>
      </c>
      <c r="J250" s="1" t="s">
        <v>536</v>
      </c>
      <c r="K250" s="1">
        <v>396</v>
      </c>
      <c r="L250" s="1" t="s">
        <v>75</v>
      </c>
      <c r="M250" s="1" t="s">
        <v>537</v>
      </c>
      <c r="N250" s="1">
        <v>1</v>
      </c>
      <c r="O250" s="1">
        <v>-1.4</v>
      </c>
    </row>
    <row r="251" spans="1:15" x14ac:dyDescent="0.15">
      <c r="A251" s="1">
        <v>248</v>
      </c>
      <c r="B251" s="1" t="s">
        <v>1073</v>
      </c>
      <c r="C251" s="1" t="s">
        <v>1074</v>
      </c>
      <c r="D251" s="1" t="s">
        <v>964</v>
      </c>
      <c r="E251" s="1">
        <v>307.00025099999999</v>
      </c>
      <c r="F251" s="1">
        <v>20</v>
      </c>
      <c r="G251" s="1" t="s">
        <v>369</v>
      </c>
      <c r="H251" s="1" t="s">
        <v>73</v>
      </c>
      <c r="I251" s="1">
        <v>43233</v>
      </c>
      <c r="J251" s="1" t="s">
        <v>505</v>
      </c>
      <c r="K251" s="1">
        <v>307</v>
      </c>
      <c r="L251" s="1" t="s">
        <v>75</v>
      </c>
      <c r="M251" s="1" t="s">
        <v>285</v>
      </c>
      <c r="N251" s="1">
        <v>5</v>
      </c>
      <c r="O251" s="1" t="s">
        <v>413</v>
      </c>
    </row>
    <row r="252" spans="1:15" x14ac:dyDescent="0.15">
      <c r="A252" s="1">
        <v>249</v>
      </c>
      <c r="B252" s="1" t="s">
        <v>1075</v>
      </c>
      <c r="C252" s="1" t="s">
        <v>1076</v>
      </c>
      <c r="D252" s="1" t="s">
        <v>953</v>
      </c>
      <c r="E252" s="1">
        <v>335.00025199999999</v>
      </c>
      <c r="F252" s="1">
        <v>31</v>
      </c>
      <c r="G252" s="1" t="s">
        <v>369</v>
      </c>
      <c r="H252" s="1" t="s">
        <v>73</v>
      </c>
      <c r="I252" s="1">
        <v>43232</v>
      </c>
      <c r="J252" s="1" t="s">
        <v>408</v>
      </c>
      <c r="K252" s="1">
        <v>335</v>
      </c>
      <c r="L252" s="1" t="s">
        <v>75</v>
      </c>
      <c r="M252" s="1" t="s">
        <v>271</v>
      </c>
      <c r="N252" s="1">
        <v>1</v>
      </c>
      <c r="O252" s="1" t="s">
        <v>375</v>
      </c>
    </row>
    <row r="253" spans="1:15" x14ac:dyDescent="0.15">
      <c r="A253" s="1">
        <v>250</v>
      </c>
      <c r="B253" s="1" t="s">
        <v>1077</v>
      </c>
      <c r="C253" s="1" t="s">
        <v>1078</v>
      </c>
      <c r="D253" s="1" t="s">
        <v>935</v>
      </c>
      <c r="E253" s="1">
        <v>312.00025299999999</v>
      </c>
      <c r="F253" s="1">
        <v>29</v>
      </c>
      <c r="G253" s="1" t="s">
        <v>369</v>
      </c>
      <c r="H253" s="1" t="s">
        <v>73</v>
      </c>
      <c r="I253" s="1">
        <v>43233</v>
      </c>
      <c r="J253" s="1" t="s">
        <v>191</v>
      </c>
      <c r="K253" s="1">
        <v>312</v>
      </c>
      <c r="L253" s="1" t="s">
        <v>75</v>
      </c>
      <c r="M253" s="1" t="s">
        <v>192</v>
      </c>
      <c r="N253" s="1">
        <v>4</v>
      </c>
      <c r="O253" s="1" t="s">
        <v>413</v>
      </c>
    </row>
    <row r="254" spans="1:15" x14ac:dyDescent="0.15">
      <c r="A254" s="1">
        <v>251</v>
      </c>
      <c r="B254" s="1" t="s">
        <v>1079</v>
      </c>
      <c r="C254" s="1" t="s">
        <v>1080</v>
      </c>
      <c r="D254" s="1" t="s">
        <v>935</v>
      </c>
      <c r="E254" s="1">
        <v>308.00025399999998</v>
      </c>
      <c r="F254" s="1">
        <v>32</v>
      </c>
      <c r="G254" s="1" t="s">
        <v>72</v>
      </c>
      <c r="H254" s="1" t="s">
        <v>73</v>
      </c>
      <c r="I254" s="1">
        <v>43219</v>
      </c>
      <c r="J254" s="1" t="s">
        <v>209</v>
      </c>
      <c r="K254" s="1">
        <v>308</v>
      </c>
      <c r="L254" s="1" t="s">
        <v>75</v>
      </c>
      <c r="M254" s="1" t="s">
        <v>192</v>
      </c>
      <c r="N254" s="1">
        <v>5</v>
      </c>
      <c r="O254" s="1">
        <v>0</v>
      </c>
    </row>
    <row r="255" spans="1:15" x14ac:dyDescent="0.15">
      <c r="A255" s="1">
        <v>252</v>
      </c>
      <c r="B255" s="1" t="s">
        <v>1081</v>
      </c>
      <c r="C255" s="1" t="s">
        <v>1082</v>
      </c>
      <c r="D255" s="1" t="s">
        <v>938</v>
      </c>
      <c r="E255" s="1">
        <v>536.00025500000004</v>
      </c>
      <c r="F255" s="1">
        <v>20</v>
      </c>
      <c r="G255" s="1" t="s">
        <v>369</v>
      </c>
      <c r="H255" s="1" t="s">
        <v>73</v>
      </c>
      <c r="I255" s="1">
        <v>43233</v>
      </c>
      <c r="J255" s="1" t="s">
        <v>384</v>
      </c>
      <c r="K255" s="1">
        <v>536</v>
      </c>
      <c r="L255" s="1" t="s">
        <v>75</v>
      </c>
      <c r="M255" s="1" t="s">
        <v>139</v>
      </c>
      <c r="N255" s="1">
        <v>1</v>
      </c>
      <c r="O255" s="1" t="s">
        <v>385</v>
      </c>
    </row>
    <row r="256" spans="1:15" x14ac:dyDescent="0.15">
      <c r="A256" s="1">
        <v>253</v>
      </c>
      <c r="B256" s="1" t="s">
        <v>1083</v>
      </c>
      <c r="C256" s="1" t="s">
        <v>1084</v>
      </c>
      <c r="D256" s="1" t="s">
        <v>938</v>
      </c>
      <c r="E256" s="1">
        <v>653.00025600000004</v>
      </c>
      <c r="F256" s="1">
        <v>1</v>
      </c>
      <c r="G256" s="1" t="s">
        <v>521</v>
      </c>
      <c r="H256" s="1" t="s">
        <v>73</v>
      </c>
      <c r="I256" s="1">
        <v>43244</v>
      </c>
      <c r="J256" s="1" t="s">
        <v>122</v>
      </c>
      <c r="K256" s="1">
        <v>653</v>
      </c>
      <c r="L256" s="1" t="s">
        <v>75</v>
      </c>
      <c r="M256" s="1" t="s">
        <v>123</v>
      </c>
      <c r="N256" s="1">
        <v>3</v>
      </c>
      <c r="O256" s="1">
        <v>0.7</v>
      </c>
    </row>
    <row r="257" spans="1:15" x14ac:dyDescent="0.15">
      <c r="A257" s="1">
        <v>254</v>
      </c>
      <c r="B257" s="1" t="s">
        <v>1085</v>
      </c>
      <c r="C257" s="1" t="s">
        <v>1086</v>
      </c>
      <c r="D257" s="1" t="s">
        <v>964</v>
      </c>
      <c r="E257" s="1">
        <v>345.00025699999998</v>
      </c>
      <c r="F257" s="1">
        <v>11</v>
      </c>
      <c r="G257" s="1" t="s">
        <v>72</v>
      </c>
      <c r="H257" s="1" t="s">
        <v>73</v>
      </c>
      <c r="I257" s="1">
        <v>43219</v>
      </c>
      <c r="J257" s="1" t="s">
        <v>293</v>
      </c>
      <c r="K257" s="1">
        <v>345</v>
      </c>
      <c r="L257" s="1" t="s">
        <v>75</v>
      </c>
      <c r="M257" s="1" t="s">
        <v>190</v>
      </c>
      <c r="N257" s="1">
        <v>5</v>
      </c>
      <c r="O257" s="1">
        <v>0</v>
      </c>
    </row>
    <row r="258" spans="1:15" x14ac:dyDescent="0.15">
      <c r="A258" s="1">
        <v>255</v>
      </c>
      <c r="B258" s="1" t="s">
        <v>1087</v>
      </c>
      <c r="C258" s="1" t="s">
        <v>1088</v>
      </c>
      <c r="D258" s="1" t="s">
        <v>964</v>
      </c>
      <c r="E258" s="1">
        <v>337.00025799999997</v>
      </c>
      <c r="F258" s="1">
        <v>13</v>
      </c>
      <c r="G258" s="1" t="s">
        <v>72</v>
      </c>
      <c r="H258" s="1" t="s">
        <v>73</v>
      </c>
      <c r="I258" s="1">
        <v>43219</v>
      </c>
      <c r="J258" s="1" t="s">
        <v>301</v>
      </c>
      <c r="K258" s="1">
        <v>337</v>
      </c>
      <c r="L258" s="1" t="s">
        <v>75</v>
      </c>
      <c r="M258" s="1" t="s">
        <v>285</v>
      </c>
      <c r="N258" s="1">
        <v>6</v>
      </c>
      <c r="O258" s="1">
        <v>0</v>
      </c>
    </row>
    <row r="259" spans="1:15" x14ac:dyDescent="0.15">
      <c r="A259" s="1">
        <v>256</v>
      </c>
      <c r="B259" s="1" t="s">
        <v>1089</v>
      </c>
      <c r="C259" s="1" t="s">
        <v>1090</v>
      </c>
      <c r="D259" s="1" t="s">
        <v>943</v>
      </c>
      <c r="E259" s="1">
        <v>258.00025900000003</v>
      </c>
      <c r="F259" s="1">
        <v>29</v>
      </c>
      <c r="G259" s="1" t="s">
        <v>369</v>
      </c>
      <c r="H259" s="1" t="s">
        <v>73</v>
      </c>
      <c r="I259" s="1">
        <v>43232</v>
      </c>
      <c r="J259" s="1" t="s">
        <v>492</v>
      </c>
      <c r="K259" s="1">
        <v>258</v>
      </c>
      <c r="L259" s="1" t="s">
        <v>75</v>
      </c>
      <c r="M259" s="1" t="s">
        <v>177</v>
      </c>
      <c r="N259" s="1">
        <v>3</v>
      </c>
      <c r="O259" s="1" t="s">
        <v>418</v>
      </c>
    </row>
    <row r="260" spans="1:15" x14ac:dyDescent="0.15">
      <c r="A260" s="1">
        <v>257</v>
      </c>
      <c r="B260" s="1" t="s">
        <v>1091</v>
      </c>
      <c r="C260" s="1" t="s">
        <v>1092</v>
      </c>
      <c r="D260" s="1" t="s">
        <v>935</v>
      </c>
      <c r="E260" s="1">
        <v>348.00026000000003</v>
      </c>
      <c r="F260" s="1">
        <v>10</v>
      </c>
      <c r="G260" s="1" t="s">
        <v>72</v>
      </c>
      <c r="H260" s="1" t="s">
        <v>73</v>
      </c>
      <c r="I260" s="1">
        <v>43219</v>
      </c>
      <c r="J260" s="1" t="s">
        <v>215</v>
      </c>
      <c r="K260" s="1">
        <v>348</v>
      </c>
      <c r="L260" s="1" t="s">
        <v>75</v>
      </c>
      <c r="M260" s="1" t="s">
        <v>190</v>
      </c>
      <c r="N260" s="1">
        <v>6</v>
      </c>
      <c r="O260" s="1">
        <v>0</v>
      </c>
    </row>
    <row r="261" spans="1:15" x14ac:dyDescent="0.15">
      <c r="A261" s="1">
        <v>258</v>
      </c>
      <c r="B261" s="1" t="s">
        <v>1093</v>
      </c>
      <c r="C261" s="1" t="s">
        <v>1094</v>
      </c>
      <c r="D261" s="1" t="s">
        <v>964</v>
      </c>
      <c r="E261" s="1">
        <v>323.00026100000002</v>
      </c>
      <c r="F261" s="1">
        <v>16</v>
      </c>
      <c r="G261" s="1" t="s">
        <v>72</v>
      </c>
      <c r="H261" s="1" t="s">
        <v>73</v>
      </c>
      <c r="I261" s="1">
        <v>43219</v>
      </c>
      <c r="J261" s="1" t="s">
        <v>296</v>
      </c>
      <c r="K261" s="1">
        <v>323</v>
      </c>
      <c r="L261" s="1" t="s">
        <v>75</v>
      </c>
      <c r="M261" s="1" t="s">
        <v>190</v>
      </c>
      <c r="N261" s="1">
        <v>4</v>
      </c>
      <c r="O261" s="1">
        <v>0</v>
      </c>
    </row>
    <row r="262" spans="1:15" x14ac:dyDescent="0.15">
      <c r="A262" s="1">
        <v>259</v>
      </c>
      <c r="B262" s="1" t="s">
        <v>1095</v>
      </c>
      <c r="C262" s="1" t="s">
        <v>1096</v>
      </c>
      <c r="D262" s="1" t="s">
        <v>938</v>
      </c>
      <c r="E262" s="1">
        <v>490.00026200000002</v>
      </c>
      <c r="F262" s="1">
        <v>28</v>
      </c>
      <c r="G262" s="1" t="s">
        <v>521</v>
      </c>
      <c r="H262" s="1" t="s">
        <v>73</v>
      </c>
      <c r="I262" s="1">
        <v>43244</v>
      </c>
      <c r="J262" s="1" t="s">
        <v>94</v>
      </c>
      <c r="K262" s="1">
        <v>490</v>
      </c>
      <c r="L262" s="1" t="s">
        <v>75</v>
      </c>
      <c r="M262" s="1" t="s">
        <v>87</v>
      </c>
      <c r="N262" s="1">
        <v>2</v>
      </c>
      <c r="O262" s="1">
        <v>3.3</v>
      </c>
    </row>
    <row r="263" spans="1:15" x14ac:dyDescent="0.15">
      <c r="A263" s="1">
        <v>260</v>
      </c>
      <c r="B263" s="1" t="s">
        <v>1097</v>
      </c>
      <c r="C263" s="1" t="s">
        <v>1098</v>
      </c>
      <c r="D263" s="1" t="s">
        <v>938</v>
      </c>
      <c r="E263" s="1">
        <v>438.00026300000002</v>
      </c>
      <c r="F263" s="1">
        <v>31</v>
      </c>
      <c r="G263" s="1" t="s">
        <v>369</v>
      </c>
      <c r="H263" s="1" t="s">
        <v>73</v>
      </c>
      <c r="I263" s="1">
        <v>43233</v>
      </c>
      <c r="J263" s="1" t="s">
        <v>310</v>
      </c>
      <c r="K263" s="1">
        <v>438</v>
      </c>
      <c r="L263" s="1" t="s">
        <v>75</v>
      </c>
      <c r="M263" s="1" t="s">
        <v>113</v>
      </c>
      <c r="N263" s="1">
        <v>1</v>
      </c>
      <c r="O263" s="1" t="s">
        <v>373</v>
      </c>
    </row>
    <row r="264" spans="1:15" x14ac:dyDescent="0.15">
      <c r="A264" s="1">
        <v>261</v>
      </c>
      <c r="B264" s="1" t="s">
        <v>1099</v>
      </c>
      <c r="C264" s="1" t="s">
        <v>1100</v>
      </c>
      <c r="D264" s="1" t="s">
        <v>943</v>
      </c>
      <c r="E264" s="1">
        <v>478.00026400000002</v>
      </c>
      <c r="F264" s="1">
        <v>3</v>
      </c>
      <c r="G264" s="1" t="s">
        <v>369</v>
      </c>
      <c r="H264" s="1" t="s">
        <v>73</v>
      </c>
      <c r="I264" s="1">
        <v>43232</v>
      </c>
      <c r="J264" s="1" t="s">
        <v>241</v>
      </c>
      <c r="K264" s="1">
        <v>478</v>
      </c>
      <c r="L264" s="1" t="s">
        <v>75</v>
      </c>
      <c r="M264" s="1" t="s">
        <v>242</v>
      </c>
      <c r="N264" s="1">
        <v>3</v>
      </c>
      <c r="O264" s="1" t="s">
        <v>499</v>
      </c>
    </row>
    <row r="265" spans="1:15" x14ac:dyDescent="0.15">
      <c r="A265" s="1">
        <v>262</v>
      </c>
      <c r="B265" s="1" t="s">
        <v>1101</v>
      </c>
      <c r="C265" s="1" t="s">
        <v>1102</v>
      </c>
      <c r="D265" s="1" t="s">
        <v>935</v>
      </c>
      <c r="E265" s="1">
        <v>298.00026500000001</v>
      </c>
      <c r="F265" s="1">
        <v>36</v>
      </c>
      <c r="G265" s="1" t="s">
        <v>369</v>
      </c>
      <c r="H265" s="1" t="s">
        <v>73</v>
      </c>
      <c r="I265" s="1">
        <v>43233</v>
      </c>
      <c r="J265" s="1" t="s">
        <v>448</v>
      </c>
      <c r="K265" s="1">
        <v>298</v>
      </c>
      <c r="L265" s="1" t="s">
        <v>75</v>
      </c>
      <c r="M265" s="1" t="s">
        <v>183</v>
      </c>
      <c r="N265" s="1">
        <v>4</v>
      </c>
      <c r="O265" s="1" t="s">
        <v>413</v>
      </c>
    </row>
    <row r="266" spans="1:15" x14ac:dyDescent="0.15">
      <c r="A266" s="1">
        <v>263</v>
      </c>
      <c r="B266" s="1" t="s">
        <v>1103</v>
      </c>
      <c r="C266" s="1" t="s">
        <v>1104</v>
      </c>
      <c r="D266" s="1" t="s">
        <v>953</v>
      </c>
      <c r="E266" s="1">
        <v>482.00026600000001</v>
      </c>
      <c r="F266" s="1">
        <v>11</v>
      </c>
      <c r="G266" s="1" t="s">
        <v>369</v>
      </c>
      <c r="H266" s="1" t="s">
        <v>73</v>
      </c>
      <c r="I266" s="1">
        <v>43232</v>
      </c>
      <c r="J266" s="1" t="s">
        <v>419</v>
      </c>
      <c r="K266" s="1">
        <v>482</v>
      </c>
      <c r="L266" s="1" t="s">
        <v>75</v>
      </c>
      <c r="M266" s="1" t="s">
        <v>410</v>
      </c>
      <c r="N266" s="1">
        <v>2</v>
      </c>
      <c r="O266" s="1" t="s">
        <v>420</v>
      </c>
    </row>
    <row r="267" spans="1:15" x14ac:dyDescent="0.15">
      <c r="A267" s="1">
        <v>264</v>
      </c>
      <c r="B267" s="1" t="s">
        <v>1105</v>
      </c>
      <c r="C267" s="1" t="s">
        <v>1106</v>
      </c>
      <c r="D267" s="1" t="s">
        <v>935</v>
      </c>
      <c r="E267" s="1">
        <v>347.00026700000001</v>
      </c>
      <c r="F267" s="1">
        <v>11</v>
      </c>
      <c r="G267" s="1" t="s">
        <v>369</v>
      </c>
      <c r="H267" s="1" t="s">
        <v>73</v>
      </c>
      <c r="I267" s="1">
        <v>43233</v>
      </c>
      <c r="J267" s="1" t="s">
        <v>455</v>
      </c>
      <c r="K267" s="1">
        <v>347</v>
      </c>
      <c r="L267" s="1" t="s">
        <v>75</v>
      </c>
      <c r="M267" s="1" t="s">
        <v>190</v>
      </c>
      <c r="N267" s="1">
        <v>5</v>
      </c>
      <c r="O267" s="1" t="s">
        <v>413</v>
      </c>
    </row>
    <row r="268" spans="1:15" x14ac:dyDescent="0.15">
      <c r="A268" s="1">
        <v>265</v>
      </c>
      <c r="B268" s="1" t="s">
        <v>1107</v>
      </c>
      <c r="C268" s="1" t="s">
        <v>1108</v>
      </c>
      <c r="D268" s="1" t="s">
        <v>935</v>
      </c>
      <c r="E268" s="1">
        <v>312.00026800000001</v>
      </c>
      <c r="F268" s="1">
        <v>28</v>
      </c>
      <c r="G268" s="1" t="s">
        <v>369</v>
      </c>
      <c r="H268" s="1" t="s">
        <v>73</v>
      </c>
      <c r="I268" s="1">
        <v>43233</v>
      </c>
      <c r="J268" s="1" t="s">
        <v>451</v>
      </c>
      <c r="K268" s="1">
        <v>312</v>
      </c>
      <c r="L268" s="1" t="s">
        <v>75</v>
      </c>
      <c r="M268" s="1" t="s">
        <v>190</v>
      </c>
      <c r="N268" s="1">
        <v>6</v>
      </c>
      <c r="O268" s="1" t="s">
        <v>413</v>
      </c>
    </row>
    <row r="269" spans="1:15" x14ac:dyDescent="0.15">
      <c r="A269" s="1">
        <v>266</v>
      </c>
      <c r="B269" s="1" t="s">
        <v>1109</v>
      </c>
      <c r="C269" s="1" t="s">
        <v>1110</v>
      </c>
      <c r="D269" s="1" t="s">
        <v>938</v>
      </c>
      <c r="E269" s="1">
        <v>589.000269</v>
      </c>
      <c r="F269" s="1">
        <v>10</v>
      </c>
      <c r="G269" s="1" t="s">
        <v>72</v>
      </c>
      <c r="H269" s="1" t="s">
        <v>73</v>
      </c>
      <c r="I269" s="1">
        <v>43219</v>
      </c>
      <c r="J269" s="1" t="s">
        <v>97</v>
      </c>
      <c r="K269" s="1">
        <v>589</v>
      </c>
      <c r="L269" s="1" t="s">
        <v>75</v>
      </c>
      <c r="M269" s="1" t="s">
        <v>87</v>
      </c>
      <c r="N269" s="1">
        <v>2</v>
      </c>
      <c r="O269" s="1">
        <v>0.5</v>
      </c>
    </row>
    <row r="270" spans="1:15" x14ac:dyDescent="0.15">
      <c r="A270" s="1">
        <v>267</v>
      </c>
      <c r="B270" s="1" t="s">
        <v>1111</v>
      </c>
      <c r="C270" s="1" t="s">
        <v>1112</v>
      </c>
      <c r="D270" s="1" t="s">
        <v>964</v>
      </c>
      <c r="E270" s="1">
        <v>412.00027</v>
      </c>
      <c r="F270" s="1">
        <v>1</v>
      </c>
      <c r="G270" s="1" t="s">
        <v>369</v>
      </c>
      <c r="H270" s="1" t="s">
        <v>73</v>
      </c>
      <c r="I270" s="1">
        <v>43233</v>
      </c>
      <c r="J270" s="1" t="s">
        <v>306</v>
      </c>
      <c r="K270" s="1">
        <v>412</v>
      </c>
      <c r="L270" s="1" t="s">
        <v>75</v>
      </c>
      <c r="M270" s="1" t="s">
        <v>185</v>
      </c>
      <c r="N270" s="1">
        <v>6</v>
      </c>
      <c r="O270" s="1" t="s">
        <v>413</v>
      </c>
    </row>
    <row r="271" spans="1:15" x14ac:dyDescent="0.15">
      <c r="A271" s="1">
        <v>268</v>
      </c>
      <c r="B271" s="1" t="s">
        <v>1113</v>
      </c>
      <c r="C271" s="1" t="s">
        <v>1114</v>
      </c>
      <c r="D271" s="1" t="s">
        <v>964</v>
      </c>
      <c r="E271" s="1">
        <v>325.000271</v>
      </c>
      <c r="F271" s="1">
        <v>15</v>
      </c>
      <c r="G271" s="1" t="s">
        <v>72</v>
      </c>
      <c r="H271" s="1" t="s">
        <v>73</v>
      </c>
      <c r="I271" s="1">
        <v>43219</v>
      </c>
      <c r="J271" s="1" t="s">
        <v>300</v>
      </c>
      <c r="K271" s="1">
        <v>325</v>
      </c>
      <c r="L271" s="1" t="s">
        <v>75</v>
      </c>
      <c r="M271" s="1" t="s">
        <v>185</v>
      </c>
      <c r="N271" s="1">
        <v>4</v>
      </c>
      <c r="O271" s="1">
        <v>0</v>
      </c>
    </row>
    <row r="272" spans="1:15" x14ac:dyDescent="0.15">
      <c r="A272" s="1">
        <v>269</v>
      </c>
      <c r="B272" s="1" t="s">
        <v>1115</v>
      </c>
      <c r="C272" s="1" t="s">
        <v>1116</v>
      </c>
      <c r="D272" s="1" t="s">
        <v>935</v>
      </c>
      <c r="E272" s="1">
        <v>321.000272</v>
      </c>
      <c r="F272" s="1">
        <v>19</v>
      </c>
      <c r="G272" s="1" t="s">
        <v>72</v>
      </c>
      <c r="H272" s="1" t="s">
        <v>73</v>
      </c>
      <c r="I272" s="1">
        <v>43219</v>
      </c>
      <c r="J272" s="1" t="s">
        <v>199</v>
      </c>
      <c r="K272" s="1">
        <v>321</v>
      </c>
      <c r="L272" s="1" t="s">
        <v>75</v>
      </c>
      <c r="M272" s="1" t="s">
        <v>185</v>
      </c>
      <c r="N272" s="1">
        <v>6</v>
      </c>
      <c r="O272" s="1">
        <v>0</v>
      </c>
    </row>
    <row r="273" spans="1:15" x14ac:dyDescent="0.15">
      <c r="A273" s="1">
        <v>270</v>
      </c>
      <c r="B273" s="1" t="s">
        <v>1117</v>
      </c>
      <c r="C273" s="1" t="s">
        <v>1118</v>
      </c>
      <c r="D273" s="1" t="s">
        <v>953</v>
      </c>
      <c r="E273" s="1">
        <v>556.00027299999999</v>
      </c>
      <c r="F273" s="1">
        <v>2</v>
      </c>
      <c r="G273" s="1" t="s">
        <v>72</v>
      </c>
      <c r="H273" s="1" t="s">
        <v>73</v>
      </c>
      <c r="I273" s="1">
        <v>43219</v>
      </c>
      <c r="J273" s="1" t="s">
        <v>100</v>
      </c>
      <c r="K273" s="1">
        <v>556</v>
      </c>
      <c r="L273" s="1" t="s">
        <v>75</v>
      </c>
      <c r="M273" s="1" t="s">
        <v>101</v>
      </c>
      <c r="N273" s="1">
        <v>3</v>
      </c>
      <c r="O273" s="1">
        <v>1.6</v>
      </c>
    </row>
    <row r="274" spans="1:15" x14ac:dyDescent="0.15">
      <c r="A274" s="1">
        <v>271</v>
      </c>
      <c r="B274" s="1" t="s">
        <v>1119</v>
      </c>
      <c r="C274" s="1" t="s">
        <v>1120</v>
      </c>
      <c r="D274" s="1" t="s">
        <v>935</v>
      </c>
      <c r="E274" s="1">
        <v>279.00027399999999</v>
      </c>
      <c r="F274" s="1">
        <v>41</v>
      </c>
      <c r="G274" s="1" t="s">
        <v>369</v>
      </c>
      <c r="H274" s="1" t="s">
        <v>73</v>
      </c>
      <c r="I274" s="1">
        <v>43233</v>
      </c>
      <c r="J274" s="1" t="s">
        <v>454</v>
      </c>
      <c r="K274" s="1">
        <v>279</v>
      </c>
      <c r="L274" s="1" t="s">
        <v>75</v>
      </c>
      <c r="M274" s="1" t="s">
        <v>190</v>
      </c>
      <c r="N274" s="1">
        <v>5</v>
      </c>
      <c r="O274" s="1" t="s">
        <v>413</v>
      </c>
    </row>
    <row r="275" spans="1:15" x14ac:dyDescent="0.15">
      <c r="A275" s="1">
        <v>272</v>
      </c>
      <c r="B275" s="1" t="s">
        <v>1121</v>
      </c>
      <c r="C275" s="1" t="s">
        <v>1122</v>
      </c>
      <c r="D275" s="1" t="s">
        <v>946</v>
      </c>
      <c r="E275" s="1">
        <v>410.00027499999999</v>
      </c>
      <c r="F275" s="1">
        <v>11</v>
      </c>
      <c r="G275" s="1" t="s">
        <v>521</v>
      </c>
      <c r="H275" s="1" t="s">
        <v>73</v>
      </c>
      <c r="I275" s="1">
        <v>43244</v>
      </c>
      <c r="J275" s="1" t="s">
        <v>540</v>
      </c>
      <c r="K275" s="1">
        <v>410</v>
      </c>
      <c r="L275" s="1" t="s">
        <v>75</v>
      </c>
      <c r="M275" s="1" t="s">
        <v>139</v>
      </c>
      <c r="N275" s="1">
        <v>2</v>
      </c>
      <c r="O275" s="1">
        <v>2.1</v>
      </c>
    </row>
    <row r="276" spans="1:15" x14ac:dyDescent="0.15">
      <c r="A276" s="1">
        <v>273</v>
      </c>
      <c r="B276" s="1" t="s">
        <v>1123</v>
      </c>
      <c r="C276" s="1" t="s">
        <v>1124</v>
      </c>
      <c r="D276" s="1" t="s">
        <v>943</v>
      </c>
      <c r="E276" s="1">
        <v>353.00027599999999</v>
      </c>
      <c r="F276" s="1">
        <v>20</v>
      </c>
      <c r="G276" s="1" t="s">
        <v>308</v>
      </c>
      <c r="H276" s="1" t="s">
        <v>595</v>
      </c>
      <c r="I276" s="1">
        <v>43226</v>
      </c>
      <c r="J276" s="1" t="s">
        <v>345</v>
      </c>
      <c r="K276" s="1">
        <v>353</v>
      </c>
      <c r="L276" s="1" t="s">
        <v>75</v>
      </c>
      <c r="M276" s="1" t="s">
        <v>167</v>
      </c>
      <c r="N276" s="1">
        <v>1</v>
      </c>
      <c r="O276" s="1">
        <v>2.8</v>
      </c>
    </row>
    <row r="277" spans="1:15" x14ac:dyDescent="0.15">
      <c r="A277" s="1">
        <v>274</v>
      </c>
      <c r="B277" s="1" t="s">
        <v>1125</v>
      </c>
      <c r="C277" s="1" t="s">
        <v>1126</v>
      </c>
      <c r="D277" s="1" t="s">
        <v>938</v>
      </c>
      <c r="E277" s="1">
        <v>537.00027699999998</v>
      </c>
      <c r="F277" s="1">
        <v>19</v>
      </c>
      <c r="G277" s="1" t="s">
        <v>521</v>
      </c>
      <c r="H277" s="1" t="s">
        <v>73</v>
      </c>
      <c r="I277" s="1">
        <v>43244</v>
      </c>
      <c r="J277" s="1" t="s">
        <v>524</v>
      </c>
      <c r="K277" s="1">
        <v>537</v>
      </c>
      <c r="L277" s="1" t="s">
        <v>75</v>
      </c>
      <c r="M277" s="1" t="s">
        <v>116</v>
      </c>
      <c r="N277" s="1">
        <v>1</v>
      </c>
      <c r="O277" s="1">
        <v>0.2</v>
      </c>
    </row>
    <row r="278" spans="1:15" x14ac:dyDescent="0.15">
      <c r="A278" s="1">
        <v>275</v>
      </c>
      <c r="B278" s="1" t="s">
        <v>1127</v>
      </c>
      <c r="C278" s="1" t="s">
        <v>1128</v>
      </c>
      <c r="D278" s="1" t="s">
        <v>935</v>
      </c>
      <c r="E278" s="1">
        <v>231.00027800000001</v>
      </c>
      <c r="F278" s="1">
        <v>44</v>
      </c>
      <c r="G278" s="1" t="s">
        <v>72</v>
      </c>
      <c r="H278" s="1" t="s">
        <v>73</v>
      </c>
      <c r="I278" s="1">
        <v>43219</v>
      </c>
      <c r="J278" s="1" t="s">
        <v>184</v>
      </c>
      <c r="K278" s="1">
        <v>231</v>
      </c>
      <c r="L278" s="1" t="s">
        <v>75</v>
      </c>
      <c r="M278" s="1" t="s">
        <v>185</v>
      </c>
      <c r="N278" s="1">
        <v>3</v>
      </c>
      <c r="O278" s="1">
        <v>0</v>
      </c>
    </row>
    <row r="279" spans="1:15" x14ac:dyDescent="0.15">
      <c r="A279" s="1">
        <v>276</v>
      </c>
      <c r="B279" s="1" t="s">
        <v>1129</v>
      </c>
      <c r="C279" s="1" t="s">
        <v>1130</v>
      </c>
      <c r="D279" s="1" t="s">
        <v>935</v>
      </c>
      <c r="E279" s="1">
        <v>361.00027899999998</v>
      </c>
      <c r="F279" s="1">
        <v>8</v>
      </c>
      <c r="G279" s="1" t="s">
        <v>72</v>
      </c>
      <c r="H279" s="1" t="s">
        <v>73</v>
      </c>
      <c r="I279" s="1">
        <v>43219</v>
      </c>
      <c r="J279" s="1" t="s">
        <v>203</v>
      </c>
      <c r="K279" s="1">
        <v>361</v>
      </c>
      <c r="L279" s="1" t="s">
        <v>75</v>
      </c>
      <c r="M279" s="1" t="s">
        <v>185</v>
      </c>
      <c r="N279" s="1">
        <v>6</v>
      </c>
      <c r="O279" s="1">
        <v>0</v>
      </c>
    </row>
    <row r="280" spans="1:15" x14ac:dyDescent="0.15">
      <c r="A280" s="1">
        <v>277</v>
      </c>
      <c r="B280" s="1" t="s">
        <v>1131</v>
      </c>
      <c r="C280" s="1" t="s">
        <v>1132</v>
      </c>
      <c r="D280" s="1" t="s">
        <v>938</v>
      </c>
      <c r="E280" s="1">
        <v>433.00027999999998</v>
      </c>
      <c r="F280" s="1">
        <v>32</v>
      </c>
      <c r="G280" s="1" t="s">
        <v>369</v>
      </c>
      <c r="H280" s="1" t="s">
        <v>73</v>
      </c>
      <c r="I280" s="1">
        <v>43233</v>
      </c>
      <c r="J280" s="1" t="s">
        <v>86</v>
      </c>
      <c r="K280" s="1">
        <v>433</v>
      </c>
      <c r="L280" s="1" t="s">
        <v>75</v>
      </c>
      <c r="M280" s="1" t="s">
        <v>87</v>
      </c>
      <c r="N280" s="1">
        <v>2</v>
      </c>
      <c r="O280" s="1" t="s">
        <v>370</v>
      </c>
    </row>
    <row r="281" spans="1:15" x14ac:dyDescent="0.15">
      <c r="A281" s="1">
        <v>278</v>
      </c>
      <c r="B281" s="1" t="s">
        <v>1133</v>
      </c>
      <c r="C281" s="1" t="s">
        <v>1134</v>
      </c>
      <c r="D281" s="1" t="s">
        <v>943</v>
      </c>
      <c r="E281" s="1">
        <v>359.00028099999997</v>
      </c>
      <c r="F281" s="1">
        <v>19</v>
      </c>
      <c r="G281" s="1" t="s">
        <v>369</v>
      </c>
      <c r="H281" s="1" t="s">
        <v>73</v>
      </c>
      <c r="I281" s="1">
        <v>43232</v>
      </c>
      <c r="J281" s="1" t="s">
        <v>495</v>
      </c>
      <c r="K281" s="1">
        <v>359</v>
      </c>
      <c r="L281" s="1" t="s">
        <v>75</v>
      </c>
      <c r="M281" s="1" t="s">
        <v>271</v>
      </c>
      <c r="N281" s="1">
        <v>1</v>
      </c>
      <c r="O281" s="1" t="s">
        <v>387</v>
      </c>
    </row>
    <row r="282" spans="1:15" x14ac:dyDescent="0.15">
      <c r="A282" s="1">
        <v>279</v>
      </c>
      <c r="B282" s="1" t="s">
        <v>1135</v>
      </c>
      <c r="C282" s="1" t="s">
        <v>1136</v>
      </c>
      <c r="D282" s="1" t="s">
        <v>943</v>
      </c>
      <c r="E282" s="1">
        <v>435.00028200000003</v>
      </c>
      <c r="F282" s="1">
        <v>6</v>
      </c>
      <c r="G282" s="1" t="s">
        <v>369</v>
      </c>
      <c r="H282" s="1" t="s">
        <v>73</v>
      </c>
      <c r="I282" s="1">
        <v>43232</v>
      </c>
      <c r="J282" s="1" t="s">
        <v>347</v>
      </c>
      <c r="K282" s="1">
        <v>435</v>
      </c>
      <c r="L282" s="1" t="s">
        <v>75</v>
      </c>
      <c r="M282" s="1" t="s">
        <v>174</v>
      </c>
      <c r="N282" s="1">
        <v>3</v>
      </c>
      <c r="O282" s="1" t="s">
        <v>401</v>
      </c>
    </row>
    <row r="283" spans="1:15" x14ac:dyDescent="0.15">
      <c r="A283" s="1">
        <v>280</v>
      </c>
      <c r="B283" s="1" t="s">
        <v>1137</v>
      </c>
      <c r="C283" s="1" t="s">
        <v>1138</v>
      </c>
      <c r="D283" s="1" t="s">
        <v>938</v>
      </c>
      <c r="E283" s="1">
        <v>651.00028299999997</v>
      </c>
      <c r="F283" s="1">
        <v>2</v>
      </c>
      <c r="G283" s="1" t="s">
        <v>521</v>
      </c>
      <c r="H283" s="1" t="s">
        <v>73</v>
      </c>
      <c r="I283" s="1">
        <v>43244</v>
      </c>
      <c r="J283" s="1" t="s">
        <v>393</v>
      </c>
      <c r="K283" s="1">
        <v>651</v>
      </c>
      <c r="L283" s="1" t="s">
        <v>75</v>
      </c>
      <c r="M283" s="1" t="s">
        <v>129</v>
      </c>
      <c r="N283" s="1">
        <v>3</v>
      </c>
      <c r="O283" s="1">
        <v>0.8</v>
      </c>
    </row>
    <row r="284" spans="1:15" x14ac:dyDescent="0.15">
      <c r="A284" s="1">
        <v>281</v>
      </c>
      <c r="B284" s="1" t="s">
        <v>1139</v>
      </c>
      <c r="C284" s="1" t="s">
        <v>1140</v>
      </c>
      <c r="D284" s="1" t="s">
        <v>943</v>
      </c>
      <c r="E284" s="1">
        <v>370.00028400000002</v>
      </c>
      <c r="F284" s="1">
        <v>17</v>
      </c>
      <c r="G284" s="1" t="s">
        <v>369</v>
      </c>
      <c r="H284" s="1" t="s">
        <v>73</v>
      </c>
      <c r="I284" s="1">
        <v>43232</v>
      </c>
      <c r="J284" s="1" t="s">
        <v>490</v>
      </c>
      <c r="K284" s="1">
        <v>370</v>
      </c>
      <c r="L284" s="1" t="s">
        <v>75</v>
      </c>
      <c r="M284" s="1" t="s">
        <v>177</v>
      </c>
      <c r="N284" s="1">
        <v>2</v>
      </c>
      <c r="O284" s="1" t="s">
        <v>491</v>
      </c>
    </row>
    <row r="285" spans="1:15" x14ac:dyDescent="0.15">
      <c r="A285" s="1">
        <v>282</v>
      </c>
      <c r="B285" s="1" t="s">
        <v>1141</v>
      </c>
      <c r="C285" s="1" t="s">
        <v>1142</v>
      </c>
      <c r="D285" s="1" t="s">
        <v>935</v>
      </c>
      <c r="E285" s="1">
        <v>306.00028500000002</v>
      </c>
      <c r="F285" s="1">
        <v>33</v>
      </c>
      <c r="G285" s="1" t="s">
        <v>369</v>
      </c>
      <c r="H285" s="1" t="s">
        <v>73</v>
      </c>
      <c r="I285" s="1">
        <v>43233</v>
      </c>
      <c r="J285" s="1" t="s">
        <v>200</v>
      </c>
      <c r="K285" s="1">
        <v>306</v>
      </c>
      <c r="L285" s="1" t="s">
        <v>75</v>
      </c>
      <c r="M285" s="1" t="s">
        <v>190</v>
      </c>
      <c r="N285" s="1">
        <v>4</v>
      </c>
      <c r="O285" s="1" t="s">
        <v>413</v>
      </c>
    </row>
    <row r="286" spans="1:15" x14ac:dyDescent="0.15">
      <c r="A286" s="1">
        <v>283</v>
      </c>
      <c r="B286" s="1" t="s">
        <v>1143</v>
      </c>
      <c r="C286" s="1" t="s">
        <v>1144</v>
      </c>
      <c r="D286" s="1" t="s">
        <v>953</v>
      </c>
      <c r="E286" s="1">
        <v>560.00028599999996</v>
      </c>
      <c r="F286" s="1">
        <v>1</v>
      </c>
      <c r="G286" s="1" t="s">
        <v>369</v>
      </c>
      <c r="H286" s="1" t="s">
        <v>73</v>
      </c>
      <c r="I286" s="1">
        <v>43232</v>
      </c>
      <c r="J286" s="1" t="s">
        <v>106</v>
      </c>
      <c r="K286" s="1">
        <v>560</v>
      </c>
      <c r="L286" s="1" t="s">
        <v>75</v>
      </c>
      <c r="M286" s="1" t="s">
        <v>107</v>
      </c>
      <c r="N286" s="1">
        <v>2</v>
      </c>
      <c r="O286" s="1" t="s">
        <v>380</v>
      </c>
    </row>
    <row r="287" spans="1:15" x14ac:dyDescent="0.15">
      <c r="A287" s="1">
        <v>284</v>
      </c>
      <c r="B287" s="1" t="s">
        <v>1145</v>
      </c>
      <c r="C287" s="1" t="s">
        <v>1146</v>
      </c>
      <c r="D287" s="1" t="s">
        <v>964</v>
      </c>
      <c r="E287" s="1">
        <v>372.00028700000001</v>
      </c>
      <c r="F287" s="1">
        <v>5</v>
      </c>
      <c r="G287" s="1" t="s">
        <v>369</v>
      </c>
      <c r="H287" s="1" t="s">
        <v>73</v>
      </c>
      <c r="I287" s="1">
        <v>43233</v>
      </c>
      <c r="J287" s="1" t="s">
        <v>302</v>
      </c>
      <c r="K287" s="1">
        <v>372</v>
      </c>
      <c r="L287" s="1" t="s">
        <v>75</v>
      </c>
      <c r="M287" s="1" t="s">
        <v>190</v>
      </c>
      <c r="N287" s="1">
        <v>6</v>
      </c>
      <c r="O287" s="1" t="s">
        <v>413</v>
      </c>
    </row>
    <row r="288" spans="1:15" x14ac:dyDescent="0.15">
      <c r="A288" s="1">
        <v>285</v>
      </c>
      <c r="B288" s="1" t="s">
        <v>1147</v>
      </c>
      <c r="C288" s="1" t="s">
        <v>1148</v>
      </c>
      <c r="D288" s="1" t="s">
        <v>938</v>
      </c>
      <c r="E288" s="1">
        <v>521.00028799999995</v>
      </c>
      <c r="F288" s="1">
        <v>23</v>
      </c>
      <c r="G288" s="1" t="s">
        <v>521</v>
      </c>
      <c r="H288" s="1" t="s">
        <v>73</v>
      </c>
      <c r="I288" s="1">
        <v>43244</v>
      </c>
      <c r="J288" s="1" t="s">
        <v>525</v>
      </c>
      <c r="K288" s="1">
        <v>521</v>
      </c>
      <c r="L288" s="1" t="s">
        <v>75</v>
      </c>
      <c r="M288" s="1" t="s">
        <v>381</v>
      </c>
      <c r="N288" s="1">
        <v>2</v>
      </c>
      <c r="O288" s="1">
        <v>0.2</v>
      </c>
    </row>
    <row r="289" spans="1:15" x14ac:dyDescent="0.15">
      <c r="A289" s="1">
        <v>286</v>
      </c>
      <c r="B289" s="1" t="s">
        <v>1149</v>
      </c>
      <c r="C289" s="1" t="s">
        <v>1150</v>
      </c>
      <c r="D289" s="1" t="s">
        <v>946</v>
      </c>
      <c r="E289" s="1">
        <v>460.00028900000001</v>
      </c>
      <c r="F289" s="1">
        <v>5</v>
      </c>
      <c r="G289" s="1" t="s">
        <v>369</v>
      </c>
      <c r="H289" s="1" t="s">
        <v>73</v>
      </c>
      <c r="I289" s="1">
        <v>43233</v>
      </c>
      <c r="J289" s="1" t="s">
        <v>235</v>
      </c>
      <c r="K289" s="1">
        <v>460</v>
      </c>
      <c r="L289" s="1" t="s">
        <v>75</v>
      </c>
      <c r="M289" s="1" t="s">
        <v>129</v>
      </c>
      <c r="N289" s="1">
        <v>2</v>
      </c>
      <c r="O289" s="1" t="s">
        <v>413</v>
      </c>
    </row>
    <row r="290" spans="1:15" x14ac:dyDescent="0.15">
      <c r="A290" s="1">
        <v>287</v>
      </c>
      <c r="B290" s="1" t="s">
        <v>1151</v>
      </c>
      <c r="C290" s="1" t="s">
        <v>1152</v>
      </c>
      <c r="D290" s="1" t="s">
        <v>935</v>
      </c>
      <c r="E290" s="1">
        <v>326.00029000000001</v>
      </c>
      <c r="F290" s="1">
        <v>16</v>
      </c>
      <c r="G290" s="1" t="s">
        <v>72</v>
      </c>
      <c r="H290" s="1" t="s">
        <v>73</v>
      </c>
      <c r="I290" s="1">
        <v>43219</v>
      </c>
      <c r="J290" s="1" t="s">
        <v>202</v>
      </c>
      <c r="K290" s="1">
        <v>326</v>
      </c>
      <c r="L290" s="1" t="s">
        <v>75</v>
      </c>
      <c r="M290" s="1" t="s">
        <v>185</v>
      </c>
      <c r="N290" s="1">
        <v>4</v>
      </c>
      <c r="O290" s="1">
        <v>0</v>
      </c>
    </row>
    <row r="291" spans="1:15" x14ac:dyDescent="0.15">
      <c r="A291" s="1">
        <v>288</v>
      </c>
      <c r="B291" s="1" t="s">
        <v>1153</v>
      </c>
      <c r="C291" s="1" t="s">
        <v>1154</v>
      </c>
      <c r="D291" s="1" t="s">
        <v>953</v>
      </c>
      <c r="E291" s="1">
        <v>453.000291</v>
      </c>
      <c r="F291" s="1">
        <v>13</v>
      </c>
      <c r="G291" s="1" t="s">
        <v>308</v>
      </c>
      <c r="H291" s="1" t="s">
        <v>595</v>
      </c>
      <c r="I291" s="1">
        <v>43226</v>
      </c>
      <c r="J291" s="1" t="s">
        <v>90</v>
      </c>
      <c r="K291" s="1">
        <v>453</v>
      </c>
      <c r="L291" s="1" t="s">
        <v>75</v>
      </c>
      <c r="M291" s="1" t="s">
        <v>82</v>
      </c>
      <c r="N291" s="1">
        <v>2</v>
      </c>
      <c r="O291" s="1">
        <v>2</v>
      </c>
    </row>
    <row r="292" spans="1:15" x14ac:dyDescent="0.15">
      <c r="A292" s="1">
        <v>289</v>
      </c>
      <c r="B292" s="1" t="s">
        <v>1155</v>
      </c>
      <c r="C292" s="1" t="s">
        <v>1156</v>
      </c>
      <c r="D292" s="1" t="s">
        <v>935</v>
      </c>
      <c r="E292" s="1">
        <v>320.000292</v>
      </c>
      <c r="F292" s="1">
        <v>21</v>
      </c>
      <c r="G292" s="1" t="s">
        <v>72</v>
      </c>
      <c r="H292" s="1" t="s">
        <v>73</v>
      </c>
      <c r="I292" s="1">
        <v>43219</v>
      </c>
      <c r="J292" s="1" t="s">
        <v>193</v>
      </c>
      <c r="K292" s="1">
        <v>320</v>
      </c>
      <c r="L292" s="1" t="s">
        <v>75</v>
      </c>
      <c r="M292" s="1" t="s">
        <v>192</v>
      </c>
      <c r="N292" s="1">
        <v>4</v>
      </c>
      <c r="O292" s="1">
        <v>0</v>
      </c>
    </row>
    <row r="293" spans="1:15" x14ac:dyDescent="0.15">
      <c r="A293" s="1">
        <v>290</v>
      </c>
      <c r="B293" s="1" t="s">
        <v>1157</v>
      </c>
      <c r="C293" s="1" t="s">
        <v>1158</v>
      </c>
      <c r="D293" s="1" t="s">
        <v>953</v>
      </c>
      <c r="E293" s="1">
        <v>399.000293</v>
      </c>
      <c r="F293" s="1">
        <v>24</v>
      </c>
      <c r="G293" s="1" t="s">
        <v>72</v>
      </c>
      <c r="H293" s="1" t="s">
        <v>73</v>
      </c>
      <c r="I293" s="1">
        <v>43219</v>
      </c>
      <c r="J293" s="1" t="s">
        <v>74</v>
      </c>
      <c r="K293" s="1">
        <v>399</v>
      </c>
      <c r="L293" s="1" t="s">
        <v>75</v>
      </c>
      <c r="M293" s="1" t="s">
        <v>76</v>
      </c>
      <c r="N293" s="1">
        <v>1</v>
      </c>
      <c r="O293" s="1">
        <v>3.1</v>
      </c>
    </row>
    <row r="294" spans="1:15" x14ac:dyDescent="0.15">
      <c r="A294" s="1">
        <v>291</v>
      </c>
      <c r="B294" s="1" t="s">
        <v>1159</v>
      </c>
      <c r="C294" s="1" t="s">
        <v>1160</v>
      </c>
      <c r="D294" s="1" t="s">
        <v>938</v>
      </c>
      <c r="E294" s="1">
        <v>504.000294</v>
      </c>
      <c r="F294" s="1">
        <v>25</v>
      </c>
      <c r="G294" s="1" t="s">
        <v>521</v>
      </c>
      <c r="H294" s="1" t="s">
        <v>73</v>
      </c>
      <c r="I294" s="1">
        <v>43244</v>
      </c>
      <c r="J294" s="1" t="s">
        <v>315</v>
      </c>
      <c r="K294" s="1">
        <v>504</v>
      </c>
      <c r="L294" s="1" t="s">
        <v>75</v>
      </c>
      <c r="M294" s="1" t="s">
        <v>316</v>
      </c>
      <c r="N294" s="1">
        <v>3</v>
      </c>
      <c r="O294" s="1">
        <v>2</v>
      </c>
    </row>
    <row r="295" spans="1:15" x14ac:dyDescent="0.15">
      <c r="A295" s="1">
        <v>292</v>
      </c>
      <c r="B295" s="1" t="s">
        <v>1161</v>
      </c>
      <c r="C295" s="1" t="s">
        <v>1162</v>
      </c>
      <c r="D295" s="1" t="s">
        <v>935</v>
      </c>
      <c r="E295" s="1">
        <v>284.00029499999999</v>
      </c>
      <c r="F295" s="1">
        <v>40</v>
      </c>
      <c r="G295" s="1" t="s">
        <v>72</v>
      </c>
      <c r="H295" s="1" t="s">
        <v>73</v>
      </c>
      <c r="I295" s="1">
        <v>43219</v>
      </c>
      <c r="J295" s="1" t="s">
        <v>198</v>
      </c>
      <c r="K295" s="1">
        <v>284</v>
      </c>
      <c r="L295" s="1" t="s">
        <v>75</v>
      </c>
      <c r="M295" s="1" t="s">
        <v>185</v>
      </c>
      <c r="N295" s="1">
        <v>4</v>
      </c>
      <c r="O295" s="1">
        <v>0</v>
      </c>
    </row>
    <row r="296" spans="1:15" x14ac:dyDescent="0.15">
      <c r="A296" s="1">
        <v>293</v>
      </c>
      <c r="B296" s="1" t="s">
        <v>1163</v>
      </c>
      <c r="C296" s="1" t="s">
        <v>1164</v>
      </c>
      <c r="D296" s="1" t="s">
        <v>943</v>
      </c>
      <c r="E296" s="1">
        <v>447.00029599999999</v>
      </c>
      <c r="F296" s="1">
        <v>4</v>
      </c>
      <c r="G296" s="1" t="s">
        <v>369</v>
      </c>
      <c r="H296" s="1" t="s">
        <v>73</v>
      </c>
      <c r="I296" s="1">
        <v>43232</v>
      </c>
      <c r="J296" s="1" t="s">
        <v>498</v>
      </c>
      <c r="K296" s="1">
        <v>447</v>
      </c>
      <c r="L296" s="1" t="s">
        <v>75</v>
      </c>
      <c r="M296" s="1" t="s">
        <v>96</v>
      </c>
      <c r="N296" s="1">
        <v>3</v>
      </c>
      <c r="O296" s="1" t="s">
        <v>406</v>
      </c>
    </row>
    <row r="297" spans="1:15" x14ac:dyDescent="0.15">
      <c r="A297" s="1">
        <v>294</v>
      </c>
      <c r="B297" s="1" t="s">
        <v>1165</v>
      </c>
      <c r="C297" s="1" t="s">
        <v>1166</v>
      </c>
      <c r="D297" s="1" t="s">
        <v>938</v>
      </c>
      <c r="E297" s="1">
        <v>559.00029700000005</v>
      </c>
      <c r="F297" s="1">
        <v>17</v>
      </c>
      <c r="G297" s="1" t="s">
        <v>521</v>
      </c>
      <c r="H297" s="1" t="s">
        <v>73</v>
      </c>
      <c r="I297" s="1">
        <v>43244</v>
      </c>
      <c r="J297" s="1" t="s">
        <v>320</v>
      </c>
      <c r="K297" s="1">
        <v>559</v>
      </c>
      <c r="L297" s="1" t="s">
        <v>75</v>
      </c>
      <c r="M297" s="1" t="s">
        <v>142</v>
      </c>
      <c r="N297" s="1">
        <v>3</v>
      </c>
      <c r="O297" s="1">
        <v>0.8</v>
      </c>
    </row>
    <row r="298" spans="1:15" x14ac:dyDescent="0.15">
      <c r="A298" s="1">
        <v>295</v>
      </c>
      <c r="B298" s="1" t="s">
        <v>1167</v>
      </c>
      <c r="C298" s="1" t="s">
        <v>1168</v>
      </c>
      <c r="D298" s="1" t="s">
        <v>964</v>
      </c>
      <c r="E298" s="1">
        <v>331.00029799999999</v>
      </c>
      <c r="F298" s="1">
        <v>14</v>
      </c>
      <c r="G298" s="1" t="s">
        <v>369</v>
      </c>
      <c r="H298" s="1" t="s">
        <v>73</v>
      </c>
      <c r="I298" s="1">
        <v>43233</v>
      </c>
      <c r="J298" s="1" t="s">
        <v>298</v>
      </c>
      <c r="K298" s="1">
        <v>331</v>
      </c>
      <c r="L298" s="1" t="s">
        <v>75</v>
      </c>
      <c r="M298" s="1" t="s">
        <v>190</v>
      </c>
      <c r="N298" s="1">
        <v>4</v>
      </c>
      <c r="O298" s="1" t="s">
        <v>413</v>
      </c>
    </row>
    <row r="299" spans="1:15" x14ac:dyDescent="0.15">
      <c r="A299" s="1">
        <v>296</v>
      </c>
      <c r="B299" s="1" t="s">
        <v>1169</v>
      </c>
      <c r="C299" s="1" t="s">
        <v>1170</v>
      </c>
      <c r="D299" s="1" t="s">
        <v>964</v>
      </c>
      <c r="E299" s="1">
        <v>337.00029899999998</v>
      </c>
      <c r="F299" s="1">
        <v>12</v>
      </c>
      <c r="G299" s="1" t="s">
        <v>72</v>
      </c>
      <c r="H299" s="1" t="s">
        <v>73</v>
      </c>
      <c r="I299" s="1">
        <v>43219</v>
      </c>
      <c r="J299" s="1" t="s">
        <v>294</v>
      </c>
      <c r="K299" s="1">
        <v>337</v>
      </c>
      <c r="L299" s="1" t="s">
        <v>75</v>
      </c>
      <c r="M299" s="1" t="s">
        <v>190</v>
      </c>
      <c r="N299" s="1">
        <v>6</v>
      </c>
      <c r="O299" s="1">
        <v>0</v>
      </c>
    </row>
    <row r="300" spans="1:15" x14ac:dyDescent="0.15">
      <c r="A300" s="1">
        <v>297</v>
      </c>
      <c r="B300" s="1" t="s">
        <v>1171</v>
      </c>
      <c r="C300" s="1" t="s">
        <v>1172</v>
      </c>
      <c r="D300" s="1" t="s">
        <v>938</v>
      </c>
      <c r="E300" s="1">
        <v>574.00030000000004</v>
      </c>
      <c r="F300" s="1">
        <v>14</v>
      </c>
      <c r="G300" s="1" t="s">
        <v>369</v>
      </c>
      <c r="H300" s="1" t="s">
        <v>73</v>
      </c>
      <c r="I300" s="1">
        <v>43233</v>
      </c>
      <c r="J300" s="1" t="s">
        <v>312</v>
      </c>
      <c r="K300" s="1">
        <v>574</v>
      </c>
      <c r="L300" s="1" t="s">
        <v>75</v>
      </c>
      <c r="M300" s="1" t="s">
        <v>313</v>
      </c>
      <c r="N300" s="1">
        <v>2</v>
      </c>
      <c r="O300" s="1" t="s">
        <v>383</v>
      </c>
    </row>
    <row r="301" spans="1:15" x14ac:dyDescent="0.15">
      <c r="A301" s="1">
        <v>298</v>
      </c>
      <c r="B301" s="1" t="s">
        <v>1173</v>
      </c>
      <c r="C301" s="1" t="s">
        <v>1174</v>
      </c>
      <c r="D301" s="1" t="s">
        <v>946</v>
      </c>
      <c r="E301" s="1">
        <v>455.00030099999998</v>
      </c>
      <c r="F301" s="1">
        <v>7</v>
      </c>
      <c r="G301" s="1" t="s">
        <v>521</v>
      </c>
      <c r="H301" s="1" t="s">
        <v>73</v>
      </c>
      <c r="I301" s="1">
        <v>43244</v>
      </c>
      <c r="J301" s="1" t="s">
        <v>236</v>
      </c>
      <c r="K301" s="1">
        <v>455</v>
      </c>
      <c r="L301" s="1" t="s">
        <v>75</v>
      </c>
      <c r="M301" s="1" t="s">
        <v>237</v>
      </c>
      <c r="N301" s="1">
        <v>3</v>
      </c>
      <c r="O301" s="1">
        <v>-0.4</v>
      </c>
    </row>
    <row r="302" spans="1:15" x14ac:dyDescent="0.15">
      <c r="A302" s="1">
        <v>299</v>
      </c>
      <c r="B302" s="1" t="s">
        <v>1175</v>
      </c>
      <c r="C302" s="1" t="s">
        <v>1176</v>
      </c>
      <c r="D302" s="1" t="s">
        <v>935</v>
      </c>
      <c r="E302" s="1">
        <v>413.00030199999998</v>
      </c>
      <c r="F302" s="1">
        <v>1</v>
      </c>
      <c r="G302" s="1" t="s">
        <v>369</v>
      </c>
      <c r="H302" s="1" t="s">
        <v>73</v>
      </c>
      <c r="I302" s="1">
        <v>43233</v>
      </c>
      <c r="J302" s="1" t="s">
        <v>457</v>
      </c>
      <c r="K302" s="1">
        <v>413</v>
      </c>
      <c r="L302" s="1" t="s">
        <v>75</v>
      </c>
      <c r="M302" s="1" t="s">
        <v>458</v>
      </c>
      <c r="N302" s="1">
        <v>6</v>
      </c>
      <c r="O302" s="1" t="s">
        <v>413</v>
      </c>
    </row>
    <row r="303" spans="1:15" x14ac:dyDescent="0.15">
      <c r="A303" s="1">
        <v>300</v>
      </c>
      <c r="B303" s="1" t="s">
        <v>1177</v>
      </c>
      <c r="C303" s="1" t="s">
        <v>1178</v>
      </c>
      <c r="D303" s="1" t="s">
        <v>953</v>
      </c>
      <c r="E303" s="1">
        <v>551.00030300000003</v>
      </c>
      <c r="F303" s="1">
        <v>3</v>
      </c>
      <c r="G303" s="1" t="s">
        <v>72</v>
      </c>
      <c r="H303" s="1" t="s">
        <v>73</v>
      </c>
      <c r="I303" s="1">
        <v>43219</v>
      </c>
      <c r="J303" s="1" t="s">
        <v>104</v>
      </c>
      <c r="K303" s="1">
        <v>551</v>
      </c>
      <c r="L303" s="1" t="s">
        <v>75</v>
      </c>
      <c r="M303" s="1" t="s">
        <v>105</v>
      </c>
      <c r="N303" s="1">
        <v>2</v>
      </c>
      <c r="O303" s="1">
        <v>3.3</v>
      </c>
    </row>
    <row r="304" spans="1:15" x14ac:dyDescent="0.15">
      <c r="A304" s="1">
        <v>301</v>
      </c>
      <c r="B304" s="1" t="s">
        <v>1179</v>
      </c>
      <c r="C304" s="1" t="s">
        <v>1180</v>
      </c>
      <c r="D304" s="1" t="s">
        <v>938</v>
      </c>
      <c r="E304" s="1">
        <v>439.00030400000003</v>
      </c>
      <c r="F304" s="1">
        <v>30</v>
      </c>
      <c r="G304" s="1" t="s">
        <v>369</v>
      </c>
      <c r="H304" s="1" t="s">
        <v>73</v>
      </c>
      <c r="I304" s="1">
        <v>43233</v>
      </c>
      <c r="J304" s="1" t="s">
        <v>314</v>
      </c>
      <c r="K304" s="1">
        <v>439</v>
      </c>
      <c r="L304" s="1" t="s">
        <v>75</v>
      </c>
      <c r="M304" s="1" t="s">
        <v>113</v>
      </c>
      <c r="N304" s="1">
        <v>1</v>
      </c>
      <c r="O304" s="1" t="s">
        <v>373</v>
      </c>
    </row>
    <row r="305" spans="1:15" x14ac:dyDescent="0.15">
      <c r="A305" s="1">
        <v>302</v>
      </c>
      <c r="B305" s="1" t="s">
        <v>1181</v>
      </c>
      <c r="C305" s="1" t="s">
        <v>1182</v>
      </c>
      <c r="D305" s="1" t="s">
        <v>938</v>
      </c>
      <c r="E305" s="1">
        <v>607.00030500000003</v>
      </c>
      <c r="F305" s="1">
        <v>5</v>
      </c>
      <c r="G305" s="1" t="s">
        <v>521</v>
      </c>
      <c r="H305" s="1" t="s">
        <v>73</v>
      </c>
      <c r="I305" s="1">
        <v>43244</v>
      </c>
      <c r="J305" s="1" t="s">
        <v>120</v>
      </c>
      <c r="K305" s="1">
        <v>607</v>
      </c>
      <c r="L305" s="1" t="s">
        <v>75</v>
      </c>
      <c r="M305" s="1" t="s">
        <v>121</v>
      </c>
      <c r="N305" s="1">
        <v>3</v>
      </c>
      <c r="O305" s="1">
        <v>2.1</v>
      </c>
    </row>
    <row r="306" spans="1:15" x14ac:dyDescent="0.15">
      <c r="A306" s="1">
        <v>303</v>
      </c>
      <c r="B306" s="1" t="s">
        <v>1183</v>
      </c>
      <c r="C306" s="1" t="s">
        <v>1184</v>
      </c>
      <c r="D306" s="1" t="s">
        <v>946</v>
      </c>
      <c r="E306" s="1">
        <v>397.00030600000002</v>
      </c>
      <c r="F306" s="1">
        <v>12</v>
      </c>
      <c r="G306" s="1" t="s">
        <v>72</v>
      </c>
      <c r="H306" s="1" t="s">
        <v>73</v>
      </c>
      <c r="I306" s="1">
        <v>43219</v>
      </c>
      <c r="J306" s="1" t="s">
        <v>233</v>
      </c>
      <c r="K306" s="1">
        <v>397</v>
      </c>
      <c r="L306" s="1" t="s">
        <v>75</v>
      </c>
      <c r="M306" s="1" t="s">
        <v>119</v>
      </c>
      <c r="N306" s="1">
        <v>2</v>
      </c>
      <c r="O306" s="1">
        <v>1.5</v>
      </c>
    </row>
    <row r="307" spans="1:15" x14ac:dyDescent="0.15">
      <c r="A307" s="1">
        <v>304</v>
      </c>
      <c r="B307" s="1" t="s">
        <v>1185</v>
      </c>
      <c r="C307" s="1" t="s">
        <v>1186</v>
      </c>
      <c r="D307" s="1" t="s">
        <v>953</v>
      </c>
      <c r="E307" s="1">
        <v>528.00030700000002</v>
      </c>
      <c r="F307" s="1">
        <v>6</v>
      </c>
      <c r="G307" s="1" t="s">
        <v>72</v>
      </c>
      <c r="H307" s="1" t="s">
        <v>73</v>
      </c>
      <c r="I307" s="1">
        <v>43219</v>
      </c>
      <c r="J307" s="1" t="s">
        <v>98</v>
      </c>
      <c r="K307" s="1">
        <v>528</v>
      </c>
      <c r="L307" s="1" t="s">
        <v>75</v>
      </c>
      <c r="M307" s="1" t="s">
        <v>99</v>
      </c>
      <c r="N307" s="1">
        <v>3</v>
      </c>
      <c r="O307" s="1">
        <v>-0.1</v>
      </c>
    </row>
    <row r="308" spans="1:15" x14ac:dyDescent="0.15">
      <c r="A308" s="1">
        <v>305</v>
      </c>
      <c r="B308" s="1" t="s">
        <v>1187</v>
      </c>
      <c r="C308" s="1" t="s">
        <v>1188</v>
      </c>
      <c r="D308" s="1" t="s">
        <v>953</v>
      </c>
      <c r="E308" s="1">
        <v>511.00030800000002</v>
      </c>
      <c r="F308" s="1">
        <v>8</v>
      </c>
      <c r="G308" s="1" t="s">
        <v>369</v>
      </c>
      <c r="H308" s="1" t="s">
        <v>73</v>
      </c>
      <c r="I308" s="1">
        <v>43232</v>
      </c>
      <c r="J308" s="1" t="s">
        <v>411</v>
      </c>
      <c r="K308" s="1">
        <v>511</v>
      </c>
      <c r="L308" s="1" t="s">
        <v>75</v>
      </c>
      <c r="M308" s="1" t="s">
        <v>412</v>
      </c>
      <c r="N308" s="1">
        <v>3</v>
      </c>
      <c r="O308" s="1" t="s">
        <v>413</v>
      </c>
    </row>
    <row r="309" spans="1:15" x14ac:dyDescent="0.15">
      <c r="A309" s="1">
        <v>306</v>
      </c>
      <c r="B309" s="1" t="s">
        <v>1189</v>
      </c>
      <c r="C309" s="1" t="s">
        <v>1190</v>
      </c>
      <c r="D309" s="1" t="s">
        <v>935</v>
      </c>
      <c r="E309" s="1">
        <v>406.00030900000002</v>
      </c>
      <c r="F309" s="1">
        <v>2</v>
      </c>
      <c r="G309" s="1" t="s">
        <v>369</v>
      </c>
      <c r="H309" s="1" t="s">
        <v>73</v>
      </c>
      <c r="I309" s="1">
        <v>43233</v>
      </c>
      <c r="J309" s="1" t="s">
        <v>218</v>
      </c>
      <c r="K309" s="1">
        <v>406</v>
      </c>
      <c r="L309" s="1" t="s">
        <v>75</v>
      </c>
      <c r="M309" s="1" t="s">
        <v>219</v>
      </c>
      <c r="N309" s="1">
        <v>6</v>
      </c>
      <c r="O309" s="1" t="s">
        <v>413</v>
      </c>
    </row>
    <row r="310" spans="1:15" x14ac:dyDescent="0.15">
      <c r="A310" s="1">
        <v>307</v>
      </c>
      <c r="B310" s="1" t="s">
        <v>1191</v>
      </c>
      <c r="C310" s="1" t="s">
        <v>1192</v>
      </c>
      <c r="D310" s="1" t="s">
        <v>935</v>
      </c>
      <c r="E310" s="1">
        <v>329.00031000000001</v>
      </c>
      <c r="F310" s="1">
        <v>15</v>
      </c>
      <c r="G310" s="1" t="s">
        <v>369</v>
      </c>
      <c r="H310" s="1" t="s">
        <v>73</v>
      </c>
      <c r="I310" s="1">
        <v>43233</v>
      </c>
      <c r="J310" s="1" t="s">
        <v>449</v>
      </c>
      <c r="K310" s="1">
        <v>329</v>
      </c>
      <c r="L310" s="1" t="s">
        <v>75</v>
      </c>
      <c r="M310" s="1" t="s">
        <v>190</v>
      </c>
      <c r="N310" s="1">
        <v>4</v>
      </c>
      <c r="O310" s="1" t="s">
        <v>413</v>
      </c>
    </row>
    <row r="311" spans="1:15" x14ac:dyDescent="0.15">
      <c r="A311" s="1">
        <v>308</v>
      </c>
      <c r="B311" s="1" t="s">
        <v>1193</v>
      </c>
      <c r="C311" s="1" t="s">
        <v>1194</v>
      </c>
      <c r="D311" s="1" t="s">
        <v>953</v>
      </c>
      <c r="E311" s="1">
        <v>470.00031100000001</v>
      </c>
      <c r="F311" s="1">
        <v>12</v>
      </c>
      <c r="G311" s="1" t="s">
        <v>72</v>
      </c>
      <c r="H311" s="1" t="s">
        <v>73</v>
      </c>
      <c r="I311" s="1">
        <v>43219</v>
      </c>
      <c r="J311" s="1" t="s">
        <v>84</v>
      </c>
      <c r="K311" s="1">
        <v>470</v>
      </c>
      <c r="L311" s="1" t="s">
        <v>75</v>
      </c>
      <c r="M311" s="1" t="s">
        <v>76</v>
      </c>
      <c r="N311" s="1">
        <v>1</v>
      </c>
      <c r="O311" s="1">
        <v>1</v>
      </c>
    </row>
    <row r="312" spans="1:15" x14ac:dyDescent="0.15">
      <c r="A312" s="1">
        <v>309</v>
      </c>
      <c r="B312" s="1" t="s">
        <v>1195</v>
      </c>
      <c r="C312" s="1" t="s">
        <v>1196</v>
      </c>
      <c r="D312" s="1" t="s">
        <v>938</v>
      </c>
      <c r="E312" s="1">
        <v>511.00031200000001</v>
      </c>
      <c r="F312" s="1">
        <v>24</v>
      </c>
      <c r="G312" s="1" t="s">
        <v>521</v>
      </c>
      <c r="H312" s="1" t="s">
        <v>73</v>
      </c>
      <c r="I312" s="1">
        <v>43244</v>
      </c>
      <c r="J312" s="1" t="s">
        <v>376</v>
      </c>
      <c r="K312" s="1">
        <v>511</v>
      </c>
      <c r="L312" s="1" t="s">
        <v>75</v>
      </c>
      <c r="M312" s="1" t="s">
        <v>237</v>
      </c>
      <c r="N312" s="1">
        <v>1</v>
      </c>
      <c r="O312" s="1">
        <v>0.8</v>
      </c>
    </row>
    <row r="313" spans="1:15" x14ac:dyDescent="0.15">
      <c r="A313" s="1">
        <v>310</v>
      </c>
      <c r="B313" s="1" t="s">
        <v>1197</v>
      </c>
      <c r="C313" s="1" t="s">
        <v>1198</v>
      </c>
      <c r="D313" s="1" t="s">
        <v>964</v>
      </c>
      <c r="E313" s="1">
        <v>359.00031300000001</v>
      </c>
      <c r="F313" s="1">
        <v>8</v>
      </c>
      <c r="G313" s="1" t="s">
        <v>369</v>
      </c>
      <c r="H313" s="1" t="s">
        <v>73</v>
      </c>
      <c r="I313" s="1">
        <v>43233</v>
      </c>
      <c r="J313" s="1" t="s">
        <v>299</v>
      </c>
      <c r="K313" s="1">
        <v>359</v>
      </c>
      <c r="L313" s="1" t="s">
        <v>75</v>
      </c>
      <c r="M313" s="1" t="s">
        <v>183</v>
      </c>
      <c r="N313" s="1">
        <v>6</v>
      </c>
      <c r="O313" s="1" t="s">
        <v>413</v>
      </c>
    </row>
    <row r="314" spans="1:15" x14ac:dyDescent="0.15">
      <c r="A314" s="1">
        <v>311</v>
      </c>
      <c r="B314" s="1" t="s">
        <v>1199</v>
      </c>
      <c r="C314" s="1" t="s">
        <v>1200</v>
      </c>
      <c r="D314" s="1" t="s">
        <v>935</v>
      </c>
      <c r="E314" s="1">
        <v>310.000314</v>
      </c>
      <c r="F314" s="1">
        <v>30</v>
      </c>
      <c r="G314" s="1" t="s">
        <v>72</v>
      </c>
      <c r="H314" s="1" t="s">
        <v>73</v>
      </c>
      <c r="I314" s="1">
        <v>43219</v>
      </c>
      <c r="J314" s="1" t="s">
        <v>213</v>
      </c>
      <c r="K314" s="1">
        <v>310</v>
      </c>
      <c r="L314" s="1" t="s">
        <v>75</v>
      </c>
      <c r="M314" s="1" t="s">
        <v>192</v>
      </c>
      <c r="N314" s="1">
        <v>5</v>
      </c>
      <c r="O314" s="1">
        <v>0</v>
      </c>
    </row>
    <row r="315" spans="1:15" x14ac:dyDescent="0.15">
      <c r="A315" s="1">
        <v>312</v>
      </c>
      <c r="B315" s="1" t="s">
        <v>1201</v>
      </c>
      <c r="C315" s="1" t="s">
        <v>1202</v>
      </c>
      <c r="D315" s="1" t="s">
        <v>964</v>
      </c>
      <c r="E315" s="1">
        <v>349.000315</v>
      </c>
      <c r="F315" s="1">
        <v>10</v>
      </c>
      <c r="G315" s="1" t="s">
        <v>72</v>
      </c>
      <c r="H315" s="1" t="s">
        <v>73</v>
      </c>
      <c r="I315" s="1">
        <v>43219</v>
      </c>
      <c r="J315" s="1" t="s">
        <v>292</v>
      </c>
      <c r="K315" s="1">
        <v>349</v>
      </c>
      <c r="L315" s="1" t="s">
        <v>75</v>
      </c>
      <c r="M315" s="1" t="s">
        <v>196</v>
      </c>
      <c r="N315" s="1">
        <v>6</v>
      </c>
      <c r="O315" s="1">
        <v>0</v>
      </c>
    </row>
    <row r="316" spans="1:15" x14ac:dyDescent="0.15">
      <c r="A316" s="1">
        <v>313</v>
      </c>
      <c r="B316" s="1" t="s">
        <v>1203</v>
      </c>
      <c r="C316" s="1" t="s">
        <v>1204</v>
      </c>
      <c r="D316" s="1" t="s">
        <v>953</v>
      </c>
      <c r="E316" s="1">
        <v>484.000316</v>
      </c>
      <c r="F316" s="1">
        <v>10</v>
      </c>
      <c r="G316" s="1" t="s">
        <v>369</v>
      </c>
      <c r="H316" s="1" t="s">
        <v>73</v>
      </c>
      <c r="I316" s="1">
        <v>43232</v>
      </c>
      <c r="J316" s="1" t="s">
        <v>423</v>
      </c>
      <c r="K316" s="1">
        <v>484</v>
      </c>
      <c r="L316" s="1" t="s">
        <v>75</v>
      </c>
      <c r="M316" s="1" t="s">
        <v>99</v>
      </c>
      <c r="N316" s="1">
        <v>2</v>
      </c>
      <c r="O316" s="1" t="s">
        <v>387</v>
      </c>
    </row>
    <row r="317" spans="1:15" x14ac:dyDescent="0.15">
      <c r="A317" s="1">
        <v>314</v>
      </c>
      <c r="B317" s="1" t="s">
        <v>1205</v>
      </c>
      <c r="C317" s="1" t="s">
        <v>1206</v>
      </c>
      <c r="D317" s="1" t="s">
        <v>938</v>
      </c>
      <c r="E317" s="1">
        <v>541.000317</v>
      </c>
      <c r="F317" s="1">
        <v>18</v>
      </c>
      <c r="G317" s="1" t="s">
        <v>521</v>
      </c>
      <c r="H317" s="1" t="s">
        <v>73</v>
      </c>
      <c r="I317" s="1">
        <v>43244</v>
      </c>
      <c r="J317" s="1" t="s">
        <v>374</v>
      </c>
      <c r="K317" s="1">
        <v>541</v>
      </c>
      <c r="L317" s="1" t="s">
        <v>75</v>
      </c>
      <c r="M317" s="1" t="s">
        <v>113</v>
      </c>
      <c r="N317" s="1">
        <v>1</v>
      </c>
      <c r="O317" s="1">
        <v>1.6</v>
      </c>
    </row>
    <row r="318" spans="1:15" x14ac:dyDescent="0.15">
      <c r="A318" s="1">
        <v>315</v>
      </c>
      <c r="B318" s="1" t="s">
        <v>1207</v>
      </c>
      <c r="C318" s="1" t="s">
        <v>1208</v>
      </c>
      <c r="D318" s="1" t="s">
        <v>938</v>
      </c>
      <c r="E318" s="1">
        <v>602.00031799999999</v>
      </c>
      <c r="F318" s="1">
        <v>6</v>
      </c>
      <c r="G318" s="1" t="s">
        <v>521</v>
      </c>
      <c r="H318" s="1" t="s">
        <v>73</v>
      </c>
      <c r="I318" s="1">
        <v>43244</v>
      </c>
      <c r="J318" s="1" t="s">
        <v>400</v>
      </c>
      <c r="K318" s="1">
        <v>602</v>
      </c>
      <c r="L318" s="1" t="s">
        <v>75</v>
      </c>
      <c r="M318" s="1" t="s">
        <v>121</v>
      </c>
      <c r="N318" s="1">
        <v>3</v>
      </c>
      <c r="O318" s="1">
        <v>-1</v>
      </c>
    </row>
    <row r="319" spans="1:15" x14ac:dyDescent="0.15">
      <c r="A319" s="1">
        <v>316</v>
      </c>
      <c r="B319" s="1" t="s">
        <v>1209</v>
      </c>
      <c r="C319" s="1" t="s">
        <v>1210</v>
      </c>
      <c r="D319" s="1" t="s">
        <v>943</v>
      </c>
      <c r="E319" s="1">
        <v>439.00031899999999</v>
      </c>
      <c r="F319" s="1">
        <v>5</v>
      </c>
      <c r="G319" s="1" t="s">
        <v>369</v>
      </c>
      <c r="H319" s="1" t="s">
        <v>73</v>
      </c>
      <c r="I319" s="1">
        <v>43232</v>
      </c>
      <c r="J319" s="1" t="s">
        <v>346</v>
      </c>
      <c r="K319" s="1">
        <v>439</v>
      </c>
      <c r="L319" s="1" t="s">
        <v>75</v>
      </c>
      <c r="M319" s="1" t="s">
        <v>177</v>
      </c>
      <c r="N319" s="1">
        <v>1</v>
      </c>
      <c r="O319" s="1" t="s">
        <v>383</v>
      </c>
    </row>
    <row r="320" spans="1:15" x14ac:dyDescent="0.15">
      <c r="A320" s="1">
        <v>317</v>
      </c>
      <c r="B320" s="1" t="s">
        <v>1211</v>
      </c>
      <c r="C320" s="1" t="s">
        <v>1212</v>
      </c>
      <c r="D320" s="1" t="s">
        <v>953</v>
      </c>
      <c r="E320" s="1">
        <v>419.00031999999999</v>
      </c>
      <c r="F320" s="1">
        <v>17</v>
      </c>
      <c r="G320" s="1" t="s">
        <v>72</v>
      </c>
      <c r="H320" s="1" t="s">
        <v>73</v>
      </c>
      <c r="I320" s="1">
        <v>43219</v>
      </c>
      <c r="J320" s="1" t="s">
        <v>81</v>
      </c>
      <c r="K320" s="1">
        <v>419</v>
      </c>
      <c r="L320" s="1" t="s">
        <v>75</v>
      </c>
      <c r="M320" s="1" t="s">
        <v>82</v>
      </c>
      <c r="N320" s="1">
        <v>2</v>
      </c>
      <c r="O320" s="1">
        <v>2.7</v>
      </c>
    </row>
    <row r="321" spans="1:15" x14ac:dyDescent="0.15">
      <c r="A321" s="1">
        <v>318</v>
      </c>
      <c r="B321" s="1" t="s">
        <v>1213</v>
      </c>
      <c r="C321" s="1" t="s">
        <v>1214</v>
      </c>
      <c r="D321" s="1" t="s">
        <v>953</v>
      </c>
      <c r="E321" s="1">
        <v>365.00032099999999</v>
      </c>
      <c r="F321" s="1">
        <v>27</v>
      </c>
      <c r="G321" s="1" t="s">
        <v>369</v>
      </c>
      <c r="H321" s="1" t="s">
        <v>73</v>
      </c>
      <c r="I321" s="1">
        <v>43232</v>
      </c>
      <c r="J321" s="1" t="s">
        <v>414</v>
      </c>
      <c r="K321" s="1">
        <v>365</v>
      </c>
      <c r="L321" s="1" t="s">
        <v>75</v>
      </c>
      <c r="M321" s="1" t="s">
        <v>107</v>
      </c>
      <c r="N321" s="1">
        <v>3</v>
      </c>
      <c r="O321" s="1" t="s">
        <v>415</v>
      </c>
    </row>
    <row r="322" spans="1:15" x14ac:dyDescent="0.15">
      <c r="A322" s="1">
        <v>319</v>
      </c>
      <c r="B322" s="1" t="s">
        <v>1215</v>
      </c>
      <c r="C322" s="1" t="s">
        <v>1216</v>
      </c>
      <c r="D322" s="1" t="s">
        <v>953</v>
      </c>
      <c r="E322" s="1">
        <v>385.00032199999998</v>
      </c>
      <c r="F322" s="1">
        <v>26</v>
      </c>
      <c r="G322" s="1" t="s">
        <v>369</v>
      </c>
      <c r="H322" s="1" t="s">
        <v>73</v>
      </c>
      <c r="I322" s="1">
        <v>43232</v>
      </c>
      <c r="J322" s="1" t="s">
        <v>409</v>
      </c>
      <c r="K322" s="1">
        <v>385</v>
      </c>
      <c r="L322" s="1" t="s">
        <v>75</v>
      </c>
      <c r="M322" s="1" t="s">
        <v>410</v>
      </c>
      <c r="N322" s="1">
        <v>2</v>
      </c>
      <c r="O322" s="1" t="s">
        <v>383</v>
      </c>
    </row>
    <row r="323" spans="1:15" x14ac:dyDescent="0.15">
      <c r="A323" s="1">
        <v>320</v>
      </c>
      <c r="B323" s="1" t="s">
        <v>1217</v>
      </c>
      <c r="C323" s="1" t="s">
        <v>1218</v>
      </c>
      <c r="D323" s="1" t="s">
        <v>938</v>
      </c>
      <c r="E323" s="1">
        <v>601.00032299999998</v>
      </c>
      <c r="F323" s="1">
        <v>7</v>
      </c>
      <c r="G323" s="1" t="s">
        <v>521</v>
      </c>
      <c r="H323" s="1" t="s">
        <v>73</v>
      </c>
      <c r="I323" s="1">
        <v>43244</v>
      </c>
      <c r="J323" s="1" t="s">
        <v>115</v>
      </c>
      <c r="K323" s="1">
        <v>601</v>
      </c>
      <c r="L323" s="1" t="s">
        <v>75</v>
      </c>
      <c r="M323" s="1" t="s">
        <v>116</v>
      </c>
      <c r="N323" s="1">
        <v>2</v>
      </c>
      <c r="O323" s="1">
        <v>0.8</v>
      </c>
    </row>
    <row r="324" spans="1:15" x14ac:dyDescent="0.15">
      <c r="A324" s="1">
        <v>321</v>
      </c>
      <c r="B324" s="1" t="s">
        <v>1219</v>
      </c>
      <c r="C324" s="1" t="s">
        <v>1220</v>
      </c>
      <c r="D324" s="1" t="s">
        <v>943</v>
      </c>
      <c r="E324" s="1">
        <v>385.00032399999998</v>
      </c>
      <c r="F324" s="1">
        <v>14</v>
      </c>
      <c r="G324" s="1" t="s">
        <v>369</v>
      </c>
      <c r="H324" s="1" t="s">
        <v>73</v>
      </c>
      <c r="I324" s="1">
        <v>43232</v>
      </c>
      <c r="J324" s="1" t="s">
        <v>494</v>
      </c>
      <c r="K324" s="1">
        <v>385</v>
      </c>
      <c r="L324" s="1" t="s">
        <v>75</v>
      </c>
      <c r="M324" s="1" t="s">
        <v>230</v>
      </c>
      <c r="N324" s="1">
        <v>2</v>
      </c>
      <c r="O324" s="1" t="s">
        <v>370</v>
      </c>
    </row>
    <row r="325" spans="1:15" x14ac:dyDescent="0.15">
      <c r="A325" s="1">
        <v>322</v>
      </c>
      <c r="B325" s="1" t="s">
        <v>1221</v>
      </c>
      <c r="C325" s="1" t="s">
        <v>1222</v>
      </c>
      <c r="D325" s="1" t="s">
        <v>943</v>
      </c>
      <c r="E325" s="1">
        <v>403.00032499999998</v>
      </c>
      <c r="F325" s="1">
        <v>10</v>
      </c>
      <c r="G325" s="1" t="s">
        <v>369</v>
      </c>
      <c r="H325" s="1" t="s">
        <v>73</v>
      </c>
      <c r="I325" s="1">
        <v>43232</v>
      </c>
      <c r="J325" s="1" t="s">
        <v>229</v>
      </c>
      <c r="K325" s="1">
        <v>403</v>
      </c>
      <c r="L325" s="1" t="s">
        <v>75</v>
      </c>
      <c r="M325" s="1" t="s">
        <v>230</v>
      </c>
      <c r="N325" s="1">
        <v>3</v>
      </c>
      <c r="O325" s="1" t="s">
        <v>420</v>
      </c>
    </row>
    <row r="326" spans="1:15" x14ac:dyDescent="0.15">
      <c r="A326" s="1">
        <v>323</v>
      </c>
      <c r="B326" s="1" t="s">
        <v>1223</v>
      </c>
      <c r="C326" s="1" t="s">
        <v>1224</v>
      </c>
      <c r="D326" s="1" t="s">
        <v>938</v>
      </c>
      <c r="E326" s="1">
        <v>598.00032599999997</v>
      </c>
      <c r="F326" s="1">
        <v>8</v>
      </c>
      <c r="G326" s="1" t="s">
        <v>72</v>
      </c>
      <c r="H326" s="1" t="s">
        <v>73</v>
      </c>
      <c r="I326" s="1">
        <v>43219</v>
      </c>
      <c r="J326" s="1" t="s">
        <v>114</v>
      </c>
      <c r="K326" s="1">
        <v>598</v>
      </c>
      <c r="L326" s="1" t="s">
        <v>75</v>
      </c>
      <c r="M326" s="1" t="s">
        <v>109</v>
      </c>
      <c r="N326" s="1">
        <v>2</v>
      </c>
      <c r="O326" s="1">
        <v>0.7</v>
      </c>
    </row>
    <row r="327" spans="1:15" x14ac:dyDescent="0.15">
      <c r="A327" s="1">
        <v>324</v>
      </c>
      <c r="B327" s="1" t="s">
        <v>1225</v>
      </c>
      <c r="C327" s="1" t="s">
        <v>1226</v>
      </c>
      <c r="D327" s="1" t="s">
        <v>943</v>
      </c>
      <c r="E327" s="1">
        <v>402.00032700000003</v>
      </c>
      <c r="F327" s="1">
        <v>12</v>
      </c>
      <c r="G327" s="1" t="s">
        <v>369</v>
      </c>
      <c r="H327" s="1" t="s">
        <v>73</v>
      </c>
      <c r="I327" s="1">
        <v>43232</v>
      </c>
      <c r="J327" s="1" t="s">
        <v>228</v>
      </c>
      <c r="K327" s="1">
        <v>402</v>
      </c>
      <c r="L327" s="1" t="s">
        <v>75</v>
      </c>
      <c r="M327" s="1" t="s">
        <v>101</v>
      </c>
      <c r="N327" s="1">
        <v>2</v>
      </c>
      <c r="O327" s="1" t="s">
        <v>394</v>
      </c>
    </row>
    <row r="328" spans="1:15" x14ac:dyDescent="0.15">
      <c r="A328" s="1">
        <v>325</v>
      </c>
      <c r="B328" s="1" t="s">
        <v>1227</v>
      </c>
      <c r="C328" s="1" t="s">
        <v>1228</v>
      </c>
      <c r="D328" s="1" t="s">
        <v>943</v>
      </c>
      <c r="E328" s="1">
        <v>320.00032800000002</v>
      </c>
      <c r="F328" s="1">
        <v>24</v>
      </c>
      <c r="G328" s="1" t="s">
        <v>308</v>
      </c>
      <c r="H328" s="1" t="s">
        <v>595</v>
      </c>
      <c r="I328" s="1">
        <v>43226</v>
      </c>
      <c r="J328" s="1" t="s">
        <v>344</v>
      </c>
      <c r="K328" s="1">
        <v>320</v>
      </c>
      <c r="L328" s="1" t="s">
        <v>75</v>
      </c>
      <c r="M328" s="1" t="s">
        <v>167</v>
      </c>
      <c r="N328" s="1">
        <v>1</v>
      </c>
      <c r="O328" s="1">
        <v>3</v>
      </c>
    </row>
    <row r="329" spans="1:15" x14ac:dyDescent="0.15">
      <c r="A329" s="1">
        <v>326</v>
      </c>
      <c r="B329" s="1" t="s">
        <v>1229</v>
      </c>
      <c r="C329" s="1" t="s">
        <v>1230</v>
      </c>
      <c r="D329" s="1" t="s">
        <v>953</v>
      </c>
      <c r="E329" s="1">
        <v>438.00032900000002</v>
      </c>
      <c r="F329" s="1">
        <v>16</v>
      </c>
      <c r="G329" s="1" t="s">
        <v>369</v>
      </c>
      <c r="H329" s="1" t="s">
        <v>73</v>
      </c>
      <c r="I329" s="1">
        <v>43232</v>
      </c>
      <c r="J329" s="1" t="s">
        <v>417</v>
      </c>
      <c r="K329" s="1">
        <v>438</v>
      </c>
      <c r="L329" s="1" t="s">
        <v>75</v>
      </c>
      <c r="M329" s="1" t="s">
        <v>96</v>
      </c>
      <c r="N329" s="1">
        <v>2</v>
      </c>
      <c r="O329" s="1" t="s">
        <v>418</v>
      </c>
    </row>
    <row r="330" spans="1:15" x14ac:dyDescent="0.15">
      <c r="A330" s="1">
        <v>327</v>
      </c>
      <c r="B330" s="1" t="s">
        <v>1231</v>
      </c>
      <c r="C330" s="1" t="s">
        <v>1232</v>
      </c>
      <c r="D330" s="1" t="s">
        <v>964</v>
      </c>
      <c r="E330" s="1">
        <v>291.00033000000002</v>
      </c>
      <c r="F330" s="1">
        <v>24</v>
      </c>
      <c r="G330" s="1" t="s">
        <v>72</v>
      </c>
      <c r="H330" s="1" t="s">
        <v>73</v>
      </c>
      <c r="I330" s="1">
        <v>43219</v>
      </c>
      <c r="J330" s="1" t="s">
        <v>291</v>
      </c>
      <c r="K330" s="1">
        <v>291</v>
      </c>
      <c r="L330" s="1" t="s">
        <v>75</v>
      </c>
      <c r="M330" s="1" t="s">
        <v>196</v>
      </c>
      <c r="N330" s="1">
        <v>6</v>
      </c>
      <c r="O330" s="1">
        <v>0</v>
      </c>
    </row>
    <row r="331" spans="1:15" x14ac:dyDescent="0.15">
      <c r="A331" s="1">
        <v>328</v>
      </c>
      <c r="B331" s="1" t="s">
        <v>1233</v>
      </c>
      <c r="C331" s="1" t="s">
        <v>1234</v>
      </c>
      <c r="D331" s="1" t="s">
        <v>938</v>
      </c>
      <c r="E331" s="1">
        <v>587.00033099999996</v>
      </c>
      <c r="F331" s="1">
        <v>11</v>
      </c>
      <c r="G331" s="1" t="s">
        <v>72</v>
      </c>
      <c r="H331" s="1" t="s">
        <v>73</v>
      </c>
      <c r="I331" s="1">
        <v>43219</v>
      </c>
      <c r="J331" s="1" t="s">
        <v>102</v>
      </c>
      <c r="K331" s="1">
        <v>587</v>
      </c>
      <c r="L331" s="1" t="s">
        <v>75</v>
      </c>
      <c r="M331" s="1" t="s">
        <v>103</v>
      </c>
      <c r="N331" s="1">
        <v>2</v>
      </c>
      <c r="O331" s="1">
        <v>2.5</v>
      </c>
    </row>
    <row r="332" spans="1:15" x14ac:dyDescent="0.15">
      <c r="A332" s="1">
        <v>329</v>
      </c>
      <c r="B332" s="1" t="s">
        <v>1235</v>
      </c>
      <c r="C332" s="1" t="s">
        <v>1236</v>
      </c>
      <c r="D332" s="1" t="s">
        <v>935</v>
      </c>
      <c r="E332" s="1">
        <v>313.00033200000001</v>
      </c>
      <c r="F332" s="1">
        <v>27</v>
      </c>
      <c r="G332" s="1" t="s">
        <v>72</v>
      </c>
      <c r="H332" s="1" t="s">
        <v>73</v>
      </c>
      <c r="I332" s="1">
        <v>43219</v>
      </c>
      <c r="J332" s="1" t="s">
        <v>204</v>
      </c>
      <c r="K332" s="1">
        <v>313</v>
      </c>
      <c r="L332" s="1" t="s">
        <v>75</v>
      </c>
      <c r="M332" s="1" t="s">
        <v>190</v>
      </c>
      <c r="N332" s="1">
        <v>4</v>
      </c>
      <c r="O332" s="1">
        <v>0</v>
      </c>
    </row>
    <row r="333" spans="1:15" x14ac:dyDescent="0.15">
      <c r="A333" s="1">
        <v>330</v>
      </c>
      <c r="B333" s="1" t="s">
        <v>1237</v>
      </c>
      <c r="C333" s="1" t="s">
        <v>1238</v>
      </c>
      <c r="D333" s="1" t="s">
        <v>943</v>
      </c>
      <c r="E333" s="1">
        <v>284.00033300000001</v>
      </c>
      <c r="F333" s="1">
        <v>26</v>
      </c>
      <c r="G333" s="1" t="s">
        <v>369</v>
      </c>
      <c r="H333" s="1" t="s">
        <v>73</v>
      </c>
      <c r="I333" s="1">
        <v>43232</v>
      </c>
      <c r="J333" s="1" t="s">
        <v>486</v>
      </c>
      <c r="K333" s="1">
        <v>284</v>
      </c>
      <c r="L333" s="1" t="s">
        <v>75</v>
      </c>
      <c r="M333" s="1" t="s">
        <v>107</v>
      </c>
      <c r="N333" s="1">
        <v>1</v>
      </c>
      <c r="O333" s="1" t="s">
        <v>370</v>
      </c>
    </row>
    <row r="334" spans="1:15" x14ac:dyDescent="0.15">
      <c r="A334" s="1">
        <v>331</v>
      </c>
      <c r="B334" s="1" t="s">
        <v>1239</v>
      </c>
      <c r="C334" s="1" t="s">
        <v>1240</v>
      </c>
      <c r="D334" s="1" t="s">
        <v>938</v>
      </c>
      <c r="E334" s="1">
        <v>523.00033399999995</v>
      </c>
      <c r="F334" s="1">
        <v>22</v>
      </c>
      <c r="G334" s="1" t="s">
        <v>521</v>
      </c>
      <c r="H334" s="1" t="s">
        <v>73</v>
      </c>
      <c r="I334" s="1">
        <v>43244</v>
      </c>
      <c r="J334" s="1" t="s">
        <v>523</v>
      </c>
      <c r="K334" s="1">
        <v>523</v>
      </c>
      <c r="L334" s="1" t="s">
        <v>75</v>
      </c>
      <c r="M334" s="1" t="s">
        <v>139</v>
      </c>
      <c r="N334" s="1">
        <v>1</v>
      </c>
      <c r="O334" s="1">
        <v>0.2</v>
      </c>
    </row>
    <row r="335" spans="1:15" x14ac:dyDescent="0.15">
      <c r="A335" s="1">
        <v>332</v>
      </c>
      <c r="B335" s="1" t="s">
        <v>1241</v>
      </c>
      <c r="C335" s="1" t="s">
        <v>1242</v>
      </c>
      <c r="D335" s="1" t="s">
        <v>1017</v>
      </c>
      <c r="E335" s="1">
        <v>626.00033499999995</v>
      </c>
      <c r="F335" s="1">
        <v>2</v>
      </c>
      <c r="G335" s="1" t="s">
        <v>369</v>
      </c>
      <c r="H335" s="1" t="s">
        <v>73</v>
      </c>
      <c r="I335" s="1">
        <v>43233</v>
      </c>
      <c r="J335" s="1" t="s">
        <v>390</v>
      </c>
      <c r="K335" s="1">
        <v>626</v>
      </c>
      <c r="L335" s="1" t="s">
        <v>75</v>
      </c>
      <c r="M335" s="1" t="s">
        <v>391</v>
      </c>
      <c r="N335" s="1" t="s">
        <v>146</v>
      </c>
      <c r="O335" s="1" t="s">
        <v>380</v>
      </c>
    </row>
    <row r="336" spans="1:15" x14ac:dyDescent="0.15">
      <c r="A336" s="1">
        <v>333</v>
      </c>
      <c r="B336" s="1" t="s">
        <v>1243</v>
      </c>
      <c r="C336" s="1" t="s">
        <v>1244</v>
      </c>
      <c r="D336" s="1" t="s">
        <v>935</v>
      </c>
      <c r="E336" s="1">
        <v>341.000336</v>
      </c>
      <c r="F336" s="1">
        <v>13</v>
      </c>
      <c r="G336" s="1" t="s">
        <v>369</v>
      </c>
      <c r="H336" s="1" t="s">
        <v>73</v>
      </c>
      <c r="I336" s="1">
        <v>43233</v>
      </c>
      <c r="J336" s="1" t="s">
        <v>214</v>
      </c>
      <c r="K336" s="1">
        <v>341</v>
      </c>
      <c r="L336" s="1" t="s">
        <v>75</v>
      </c>
      <c r="M336" s="1" t="s">
        <v>190</v>
      </c>
      <c r="N336" s="1">
        <v>6</v>
      </c>
      <c r="O336" s="1" t="s">
        <v>413</v>
      </c>
    </row>
    <row r="337" spans="1:15" x14ac:dyDescent="0.15">
      <c r="A337" s="1">
        <v>334</v>
      </c>
      <c r="B337" s="1" t="s">
        <v>1245</v>
      </c>
      <c r="C337" s="1" t="s">
        <v>1246</v>
      </c>
      <c r="D337" s="1" t="s">
        <v>943</v>
      </c>
      <c r="E337" s="1">
        <v>534.00033699999994</v>
      </c>
      <c r="F337" s="1">
        <v>1</v>
      </c>
      <c r="G337" s="1" t="s">
        <v>369</v>
      </c>
      <c r="H337" s="1" t="s">
        <v>73</v>
      </c>
      <c r="I337" s="1">
        <v>43232</v>
      </c>
      <c r="J337" s="1" t="s">
        <v>500</v>
      </c>
      <c r="K337" s="1">
        <v>534</v>
      </c>
      <c r="L337" s="1" t="s">
        <v>75</v>
      </c>
      <c r="M337" s="1" t="s">
        <v>225</v>
      </c>
      <c r="N337" s="1">
        <v>3</v>
      </c>
      <c r="O337" s="1" t="s">
        <v>386</v>
      </c>
    </row>
    <row r="338" spans="1:15" x14ac:dyDescent="0.15">
      <c r="A338" s="1">
        <v>335</v>
      </c>
      <c r="B338" s="1" t="s">
        <v>1247</v>
      </c>
      <c r="C338" s="1" t="s">
        <v>1248</v>
      </c>
      <c r="D338" s="1" t="s">
        <v>964</v>
      </c>
      <c r="E338" s="1">
        <v>353.000338</v>
      </c>
      <c r="F338" s="1">
        <v>9</v>
      </c>
      <c r="G338" s="1" t="s">
        <v>369</v>
      </c>
      <c r="H338" s="1" t="s">
        <v>73</v>
      </c>
      <c r="I338" s="1">
        <v>43233</v>
      </c>
      <c r="J338" s="1" t="s">
        <v>297</v>
      </c>
      <c r="K338" s="1">
        <v>353</v>
      </c>
      <c r="L338" s="1" t="s">
        <v>75</v>
      </c>
      <c r="M338" s="1" t="s">
        <v>190</v>
      </c>
      <c r="N338" s="1">
        <v>4</v>
      </c>
      <c r="O338" s="1" t="s">
        <v>413</v>
      </c>
    </row>
    <row r="339" spans="1:15" x14ac:dyDescent="0.15">
      <c r="A339" s="1">
        <v>336</v>
      </c>
      <c r="B339" s="1" t="s">
        <v>1249</v>
      </c>
      <c r="C339" s="1" t="s">
        <v>1250</v>
      </c>
      <c r="D339" s="1" t="s">
        <v>964</v>
      </c>
      <c r="E339" s="1">
        <v>254.000339</v>
      </c>
      <c r="F339" s="1">
        <v>27</v>
      </c>
      <c r="G339" s="1" t="s">
        <v>72</v>
      </c>
      <c r="H339" s="1" t="s">
        <v>73</v>
      </c>
      <c r="I339" s="1">
        <v>43219</v>
      </c>
      <c r="J339" s="1" t="s">
        <v>284</v>
      </c>
      <c r="K339" s="1">
        <v>254</v>
      </c>
      <c r="L339" s="1" t="s">
        <v>75</v>
      </c>
      <c r="M339" s="1" t="s">
        <v>285</v>
      </c>
      <c r="N339" s="1">
        <v>5</v>
      </c>
      <c r="O339" s="1">
        <v>0</v>
      </c>
    </row>
    <row r="340" spans="1:15" x14ac:dyDescent="0.15">
      <c r="A340" s="1">
        <v>337</v>
      </c>
      <c r="B340" s="1" t="s">
        <v>1251</v>
      </c>
      <c r="C340" s="1" t="s">
        <v>1252</v>
      </c>
      <c r="D340" s="1" t="s">
        <v>964</v>
      </c>
      <c r="E340" s="1">
        <v>261.00033999999999</v>
      </c>
      <c r="F340" s="1">
        <v>26</v>
      </c>
      <c r="G340" s="1" t="s">
        <v>369</v>
      </c>
      <c r="H340" s="1" t="s">
        <v>73</v>
      </c>
      <c r="I340" s="1">
        <v>43233</v>
      </c>
      <c r="J340" s="1" t="s">
        <v>504</v>
      </c>
      <c r="K340" s="1">
        <v>261</v>
      </c>
      <c r="L340" s="1" t="s">
        <v>75</v>
      </c>
      <c r="M340" s="1" t="s">
        <v>285</v>
      </c>
      <c r="N340" s="1">
        <v>4</v>
      </c>
      <c r="O340" s="1" t="s">
        <v>413</v>
      </c>
    </row>
    <row r="341" spans="1:15" x14ac:dyDescent="0.15">
      <c r="A341" s="1">
        <v>338</v>
      </c>
      <c r="B341" s="1" t="s">
        <v>1253</v>
      </c>
      <c r="C341" s="1" t="s">
        <v>1254</v>
      </c>
      <c r="D341" s="1" t="s">
        <v>964</v>
      </c>
      <c r="E341" s="1">
        <v>316.00034099999999</v>
      </c>
      <c r="F341" s="1">
        <v>17</v>
      </c>
      <c r="G341" s="1" t="s">
        <v>72</v>
      </c>
      <c r="H341" s="1" t="s">
        <v>73</v>
      </c>
      <c r="I341" s="1">
        <v>43219</v>
      </c>
      <c r="J341" s="1" t="s">
        <v>290</v>
      </c>
      <c r="K341" s="1">
        <v>316</v>
      </c>
      <c r="L341" s="1" t="s">
        <v>75</v>
      </c>
      <c r="M341" s="1" t="s">
        <v>190</v>
      </c>
      <c r="N341" s="1">
        <v>4</v>
      </c>
      <c r="O341" s="1">
        <v>0</v>
      </c>
    </row>
    <row r="342" spans="1:15" x14ac:dyDescent="0.15">
      <c r="A342" s="1">
        <v>339</v>
      </c>
      <c r="B342" s="1" t="s">
        <v>1255</v>
      </c>
      <c r="C342" s="1" t="s">
        <v>1256</v>
      </c>
      <c r="D342" s="1" t="s">
        <v>953</v>
      </c>
      <c r="E342" s="1">
        <v>387.00034199999999</v>
      </c>
      <c r="F342" s="1">
        <v>25</v>
      </c>
      <c r="G342" s="1" t="s">
        <v>369</v>
      </c>
      <c r="H342" s="1" t="s">
        <v>73</v>
      </c>
      <c r="I342" s="1">
        <v>43232</v>
      </c>
      <c r="J342" s="1" t="s">
        <v>407</v>
      </c>
      <c r="K342" s="1">
        <v>387</v>
      </c>
      <c r="L342" s="1" t="s">
        <v>75</v>
      </c>
      <c r="M342" s="1" t="s">
        <v>271</v>
      </c>
      <c r="N342" s="1">
        <v>1</v>
      </c>
      <c r="O342" s="1" t="s">
        <v>406</v>
      </c>
    </row>
    <row r="343" spans="1:15" x14ac:dyDescent="0.15">
      <c r="A343" s="1">
        <v>340</v>
      </c>
      <c r="B343" s="1" t="s">
        <v>1257</v>
      </c>
      <c r="C343" s="1" t="s">
        <v>1258</v>
      </c>
      <c r="D343" s="1" t="s">
        <v>935</v>
      </c>
      <c r="E343" s="1">
        <v>308.00034299999999</v>
      </c>
      <c r="F343" s="1">
        <v>31</v>
      </c>
      <c r="G343" s="1" t="s">
        <v>72</v>
      </c>
      <c r="H343" s="1" t="s">
        <v>73</v>
      </c>
      <c r="I343" s="1">
        <v>43219</v>
      </c>
      <c r="J343" s="1" t="s">
        <v>205</v>
      </c>
      <c r="K343" s="1">
        <v>308</v>
      </c>
      <c r="L343" s="1" t="s">
        <v>75</v>
      </c>
      <c r="M343" s="1" t="s">
        <v>192</v>
      </c>
      <c r="N343" s="1">
        <v>5</v>
      </c>
      <c r="O343" s="1">
        <v>0</v>
      </c>
    </row>
    <row r="344" spans="1:15" x14ac:dyDescent="0.15">
      <c r="A344" s="1">
        <v>341</v>
      </c>
      <c r="B344" s="1" t="s">
        <v>1259</v>
      </c>
      <c r="C344" s="1" t="s">
        <v>1260</v>
      </c>
      <c r="D344" s="1" t="s">
        <v>964</v>
      </c>
      <c r="E344" s="1">
        <v>292.00034399999998</v>
      </c>
      <c r="F344" s="1">
        <v>23</v>
      </c>
      <c r="G344" s="1" t="s">
        <v>369</v>
      </c>
      <c r="H344" s="1" t="s">
        <v>73</v>
      </c>
      <c r="I344" s="1">
        <v>43233</v>
      </c>
      <c r="J344" s="1" t="s">
        <v>507</v>
      </c>
      <c r="K344" s="1">
        <v>292</v>
      </c>
      <c r="L344" s="1" t="s">
        <v>75</v>
      </c>
      <c r="M344" s="1" t="s">
        <v>190</v>
      </c>
      <c r="N344" s="1">
        <v>6</v>
      </c>
      <c r="O344" s="1" t="s">
        <v>413</v>
      </c>
    </row>
    <row r="345" spans="1:15" x14ac:dyDescent="0.15">
      <c r="A345" s="1">
        <v>342</v>
      </c>
      <c r="B345" s="1" t="s">
        <v>1261</v>
      </c>
      <c r="C345" s="1" t="s">
        <v>1262</v>
      </c>
      <c r="D345" s="1" t="s">
        <v>935</v>
      </c>
      <c r="E345" s="1">
        <v>351.00034499999998</v>
      </c>
      <c r="F345" s="1">
        <v>9</v>
      </c>
      <c r="G345" s="1" t="s">
        <v>72</v>
      </c>
      <c r="H345" s="1" t="s">
        <v>73</v>
      </c>
      <c r="I345" s="1">
        <v>43219</v>
      </c>
      <c r="J345" s="1" t="s">
        <v>212</v>
      </c>
      <c r="K345" s="1">
        <v>351</v>
      </c>
      <c r="L345" s="1" t="s">
        <v>75</v>
      </c>
      <c r="M345" s="1" t="s">
        <v>190</v>
      </c>
      <c r="N345" s="1">
        <v>5</v>
      </c>
      <c r="O345" s="1">
        <v>0</v>
      </c>
    </row>
    <row r="346" spans="1:15" x14ac:dyDescent="0.15">
      <c r="A346" s="1">
        <v>343</v>
      </c>
      <c r="B346" s="1" t="s">
        <v>1263</v>
      </c>
      <c r="C346" s="1" t="s">
        <v>1264</v>
      </c>
      <c r="D346" s="1" t="s">
        <v>935</v>
      </c>
      <c r="E346" s="1">
        <v>298.00034599999998</v>
      </c>
      <c r="F346" s="1">
        <v>35</v>
      </c>
      <c r="G346" s="1" t="s">
        <v>72</v>
      </c>
      <c r="H346" s="1" t="s">
        <v>73</v>
      </c>
      <c r="I346" s="1">
        <v>43219</v>
      </c>
      <c r="J346" s="1" t="s">
        <v>189</v>
      </c>
      <c r="K346" s="1">
        <v>298</v>
      </c>
      <c r="L346" s="1" t="s">
        <v>75</v>
      </c>
      <c r="M346" s="1" t="s">
        <v>190</v>
      </c>
      <c r="N346" s="1">
        <v>5</v>
      </c>
      <c r="O346" s="1">
        <v>0</v>
      </c>
    </row>
    <row r="347" spans="1:15" x14ac:dyDescent="0.15">
      <c r="A347" s="1">
        <v>344</v>
      </c>
      <c r="B347" s="1" t="s">
        <v>1265</v>
      </c>
      <c r="C347" s="1" t="s">
        <v>1266</v>
      </c>
      <c r="D347" s="1" t="s">
        <v>935</v>
      </c>
      <c r="E347" s="1">
        <v>382.00034699999998</v>
      </c>
      <c r="F347" s="1">
        <v>5</v>
      </c>
      <c r="G347" s="1" t="s">
        <v>72</v>
      </c>
      <c r="H347" s="1" t="s">
        <v>73</v>
      </c>
      <c r="I347" s="1">
        <v>43219</v>
      </c>
      <c r="J347" s="1" t="s">
        <v>187</v>
      </c>
      <c r="K347" s="1">
        <v>382</v>
      </c>
      <c r="L347" s="1" t="s">
        <v>75</v>
      </c>
      <c r="M347" s="1" t="s">
        <v>188</v>
      </c>
      <c r="N347" s="1">
        <v>6</v>
      </c>
      <c r="O347" s="1">
        <v>0</v>
      </c>
    </row>
    <row r="348" spans="1:15" x14ac:dyDescent="0.15">
      <c r="A348" s="1">
        <v>345</v>
      </c>
      <c r="B348" s="1" t="s">
        <v>1267</v>
      </c>
      <c r="C348" s="1" t="s">
        <v>1268</v>
      </c>
      <c r="D348" s="1" t="s">
        <v>946</v>
      </c>
      <c r="E348" s="1">
        <v>454.00034799999997</v>
      </c>
      <c r="F348" s="1">
        <v>8</v>
      </c>
      <c r="G348" s="1" t="s">
        <v>521</v>
      </c>
      <c r="H348" s="1" t="s">
        <v>73</v>
      </c>
      <c r="I348" s="1">
        <v>43244</v>
      </c>
      <c r="J348" s="1" t="s">
        <v>349</v>
      </c>
      <c r="K348" s="1">
        <v>454</v>
      </c>
      <c r="L348" s="1" t="s">
        <v>75</v>
      </c>
      <c r="M348" s="1" t="s">
        <v>142</v>
      </c>
      <c r="N348" s="1">
        <v>2</v>
      </c>
      <c r="O348" s="1">
        <v>-0.8</v>
      </c>
    </row>
    <row r="349" spans="1:15" x14ac:dyDescent="0.15">
      <c r="A349" s="1">
        <v>346</v>
      </c>
      <c r="B349" s="1" t="s">
        <v>1269</v>
      </c>
      <c r="C349" s="1" t="s">
        <v>1270</v>
      </c>
      <c r="D349" s="1" t="s">
        <v>935</v>
      </c>
      <c r="E349" s="1">
        <v>320.00034900000003</v>
      </c>
      <c r="F349" s="1">
        <v>20</v>
      </c>
      <c r="G349" s="1" t="s">
        <v>72</v>
      </c>
      <c r="H349" s="1" t="s">
        <v>73</v>
      </c>
      <c r="I349" s="1">
        <v>43219</v>
      </c>
      <c r="J349" s="1" t="s">
        <v>206</v>
      </c>
      <c r="K349" s="1">
        <v>320</v>
      </c>
      <c r="L349" s="1" t="s">
        <v>75</v>
      </c>
      <c r="M349" s="1" t="s">
        <v>207</v>
      </c>
      <c r="N349" s="1">
        <v>4</v>
      </c>
      <c r="O349" s="1">
        <v>0</v>
      </c>
    </row>
    <row r="350" spans="1:15" x14ac:dyDescent="0.15">
      <c r="A350" s="1">
        <v>347</v>
      </c>
      <c r="B350" s="1" t="s">
        <v>1271</v>
      </c>
      <c r="C350" s="1" t="s">
        <v>1272</v>
      </c>
      <c r="D350" s="1" t="s">
        <v>953</v>
      </c>
      <c r="E350" s="1">
        <v>452.00035000000003</v>
      </c>
      <c r="F350" s="1">
        <v>14</v>
      </c>
      <c r="G350" s="1" t="s">
        <v>369</v>
      </c>
      <c r="H350" s="1" t="s">
        <v>73</v>
      </c>
      <c r="I350" s="1">
        <v>43232</v>
      </c>
      <c r="J350" s="1" t="s">
        <v>422</v>
      </c>
      <c r="K350" s="1">
        <v>452</v>
      </c>
      <c r="L350" s="1" t="s">
        <v>75</v>
      </c>
      <c r="M350" s="1" t="s">
        <v>96</v>
      </c>
      <c r="N350" s="1">
        <v>2</v>
      </c>
      <c r="O350" s="1" t="s">
        <v>413</v>
      </c>
    </row>
    <row r="351" spans="1:15" x14ac:dyDescent="0.15">
      <c r="A351" s="1">
        <v>348</v>
      </c>
      <c r="B351" s="1" t="s">
        <v>1273</v>
      </c>
      <c r="C351" s="1" t="s">
        <v>1274</v>
      </c>
      <c r="D351" s="1" t="s">
        <v>953</v>
      </c>
      <c r="E351" s="1">
        <v>403.00035100000002</v>
      </c>
      <c r="F351" s="1">
        <v>21</v>
      </c>
      <c r="G351" s="1" t="s">
        <v>308</v>
      </c>
      <c r="H351" s="1" t="s">
        <v>595</v>
      </c>
      <c r="I351" s="1">
        <v>43226</v>
      </c>
      <c r="J351" s="1" t="s">
        <v>309</v>
      </c>
      <c r="K351" s="1">
        <v>403</v>
      </c>
      <c r="L351" s="1" t="s">
        <v>75</v>
      </c>
      <c r="M351" s="1" t="s">
        <v>89</v>
      </c>
      <c r="N351" s="1">
        <v>1</v>
      </c>
      <c r="O351" s="1">
        <v>1.6</v>
      </c>
    </row>
    <row r="352" spans="1:15" x14ac:dyDescent="0.15">
      <c r="A352" s="1">
        <v>349</v>
      </c>
      <c r="B352" s="1" t="s">
        <v>1275</v>
      </c>
      <c r="C352" s="1" t="s">
        <v>1276</v>
      </c>
      <c r="D352" s="1" t="s">
        <v>964</v>
      </c>
      <c r="E352" s="1">
        <v>371.00035200000002</v>
      </c>
      <c r="F352" s="1">
        <v>6</v>
      </c>
      <c r="G352" s="1" t="s">
        <v>72</v>
      </c>
      <c r="H352" s="1" t="s">
        <v>73</v>
      </c>
      <c r="I352" s="1">
        <v>43219</v>
      </c>
      <c r="J352" s="1" t="s">
        <v>305</v>
      </c>
      <c r="K352" s="1">
        <v>371</v>
      </c>
      <c r="L352" s="1" t="s">
        <v>75</v>
      </c>
      <c r="M352" s="1" t="s">
        <v>196</v>
      </c>
      <c r="N352" s="1">
        <v>6</v>
      </c>
      <c r="O352" s="1">
        <v>0</v>
      </c>
    </row>
    <row r="353" spans="1:15" x14ac:dyDescent="0.15">
      <c r="A353" s="1">
        <v>350</v>
      </c>
      <c r="B353" s="1" t="s">
        <v>1277</v>
      </c>
      <c r="C353" s="1" t="s">
        <v>1278</v>
      </c>
      <c r="D353" s="1" t="s">
        <v>943</v>
      </c>
      <c r="E353" s="1">
        <v>322.00035300000002</v>
      </c>
      <c r="F353" s="1">
        <v>23</v>
      </c>
      <c r="G353" s="1" t="s">
        <v>369</v>
      </c>
      <c r="H353" s="1" t="s">
        <v>73</v>
      </c>
      <c r="I353" s="1">
        <v>43232</v>
      </c>
      <c r="J353" s="1" t="s">
        <v>485</v>
      </c>
      <c r="K353" s="1">
        <v>322</v>
      </c>
      <c r="L353" s="1" t="s">
        <v>75</v>
      </c>
      <c r="M353" s="1" t="s">
        <v>107</v>
      </c>
      <c r="N353" s="1">
        <v>1</v>
      </c>
      <c r="O353" s="1" t="s">
        <v>375</v>
      </c>
    </row>
    <row r="354" spans="1:15" x14ac:dyDescent="0.15">
      <c r="A354" s="1">
        <v>351</v>
      </c>
      <c r="B354" s="1" t="s">
        <v>1279</v>
      </c>
      <c r="C354" s="1" t="s">
        <v>1280</v>
      </c>
      <c r="D354" s="1" t="s">
        <v>946</v>
      </c>
      <c r="E354" s="1">
        <v>514.00035400000002</v>
      </c>
      <c r="F354" s="1">
        <v>1</v>
      </c>
      <c r="G354" s="1" t="s">
        <v>521</v>
      </c>
      <c r="H354" s="1" t="s">
        <v>73</v>
      </c>
      <c r="I354" s="1">
        <v>43244</v>
      </c>
      <c r="J354" s="1" t="s">
        <v>240</v>
      </c>
      <c r="K354" s="1">
        <v>514</v>
      </c>
      <c r="L354" s="1" t="s">
        <v>75</v>
      </c>
      <c r="M354" s="1" t="s">
        <v>142</v>
      </c>
      <c r="N354" s="1">
        <v>2</v>
      </c>
      <c r="O354" s="1">
        <v>4.3</v>
      </c>
    </row>
    <row r="355" spans="1:15" x14ac:dyDescent="0.15">
      <c r="A355" s="1">
        <v>352</v>
      </c>
      <c r="B355" s="1" t="s">
        <v>1281</v>
      </c>
      <c r="C355" s="1" t="s">
        <v>1282</v>
      </c>
      <c r="D355" s="1" t="s">
        <v>943</v>
      </c>
      <c r="E355" s="1">
        <v>483.00035500000001</v>
      </c>
      <c r="F355" s="1">
        <v>2</v>
      </c>
      <c r="G355" s="1" t="s">
        <v>72</v>
      </c>
      <c r="H355" s="1" t="s">
        <v>73</v>
      </c>
      <c r="I355" s="1">
        <v>43219</v>
      </c>
      <c r="J355" s="1" t="s">
        <v>239</v>
      </c>
      <c r="K355" s="1">
        <v>483</v>
      </c>
      <c r="L355" s="1" t="s">
        <v>75</v>
      </c>
      <c r="M355" s="1" t="s">
        <v>225</v>
      </c>
      <c r="N355" s="1">
        <v>3</v>
      </c>
      <c r="O355" s="1">
        <v>4.3</v>
      </c>
    </row>
    <row r="356" spans="1:15" x14ac:dyDescent="0.15">
      <c r="A356" s="1">
        <v>353</v>
      </c>
      <c r="B356" s="1" t="s">
        <v>1283</v>
      </c>
      <c r="C356" s="1" t="s">
        <v>1284</v>
      </c>
      <c r="D356" s="1" t="s">
        <v>938</v>
      </c>
      <c r="E356" s="1">
        <v>500.00035600000001</v>
      </c>
      <c r="F356" s="1">
        <v>27</v>
      </c>
      <c r="G356" s="1" t="s">
        <v>521</v>
      </c>
      <c r="H356" s="1" t="s">
        <v>73</v>
      </c>
      <c r="I356" s="1">
        <v>43244</v>
      </c>
      <c r="J356" s="1" t="s">
        <v>378</v>
      </c>
      <c r="K356" s="1">
        <v>500</v>
      </c>
      <c r="L356" s="1" t="s">
        <v>75</v>
      </c>
      <c r="M356" s="1" t="s">
        <v>136</v>
      </c>
      <c r="N356" s="1">
        <v>2</v>
      </c>
      <c r="O356" s="1">
        <v>0.6</v>
      </c>
    </row>
    <row r="357" spans="1:15" x14ac:dyDescent="0.15">
      <c r="A357" s="1">
        <v>354</v>
      </c>
      <c r="B357" s="1" t="s">
        <v>1285</v>
      </c>
      <c r="C357" s="1" t="s">
        <v>1286</v>
      </c>
      <c r="D357" s="1" t="s">
        <v>964</v>
      </c>
      <c r="E357" s="1">
        <v>310.00035700000001</v>
      </c>
      <c r="F357" s="1">
        <v>18</v>
      </c>
      <c r="G357" s="1" t="s">
        <v>72</v>
      </c>
      <c r="H357" s="1" t="s">
        <v>73</v>
      </c>
      <c r="I357" s="1">
        <v>43219</v>
      </c>
      <c r="J357" s="1" t="s">
        <v>287</v>
      </c>
      <c r="K357" s="1">
        <v>310</v>
      </c>
      <c r="L357" s="1" t="s">
        <v>75</v>
      </c>
      <c r="M357" s="1" t="s">
        <v>196</v>
      </c>
      <c r="N357" s="1">
        <v>6</v>
      </c>
      <c r="O357" s="1">
        <v>0</v>
      </c>
    </row>
    <row r="358" spans="1:15" x14ac:dyDescent="0.15">
      <c r="A358" s="1">
        <v>355</v>
      </c>
      <c r="B358" s="1" t="s">
        <v>1287</v>
      </c>
      <c r="C358" s="1" t="s">
        <v>1288</v>
      </c>
      <c r="D358" s="1" t="s">
        <v>935</v>
      </c>
      <c r="E358" s="1">
        <v>319.00035800000001</v>
      </c>
      <c r="F358" s="1">
        <v>22</v>
      </c>
      <c r="G358" s="1" t="s">
        <v>72</v>
      </c>
      <c r="H358" s="1" t="s">
        <v>73</v>
      </c>
      <c r="I358" s="1">
        <v>43219</v>
      </c>
      <c r="J358" s="1" t="s">
        <v>195</v>
      </c>
      <c r="K358" s="1">
        <v>319</v>
      </c>
      <c r="L358" s="1" t="s">
        <v>75</v>
      </c>
      <c r="M358" s="1" t="s">
        <v>196</v>
      </c>
      <c r="N358" s="1">
        <v>4</v>
      </c>
      <c r="O358" s="1">
        <v>0</v>
      </c>
    </row>
    <row r="359" spans="1:15" x14ac:dyDescent="0.15">
      <c r="A359" s="1">
        <v>356</v>
      </c>
      <c r="B359" s="1" t="s">
        <v>1289</v>
      </c>
      <c r="C359" s="1" t="s">
        <v>1290</v>
      </c>
      <c r="D359" s="1" t="s">
        <v>935</v>
      </c>
      <c r="E359" s="1">
        <v>314.000359</v>
      </c>
      <c r="F359" s="1">
        <v>26</v>
      </c>
      <c r="G359" s="1" t="s">
        <v>369</v>
      </c>
      <c r="H359" s="1" t="s">
        <v>73</v>
      </c>
      <c r="I359" s="1">
        <v>43233</v>
      </c>
      <c r="J359" s="1" t="s">
        <v>211</v>
      </c>
      <c r="K359" s="1">
        <v>314</v>
      </c>
      <c r="L359" s="1" t="s">
        <v>75</v>
      </c>
      <c r="M359" s="1" t="s">
        <v>190</v>
      </c>
      <c r="N359" s="1">
        <v>4</v>
      </c>
      <c r="O359" s="1" t="s">
        <v>413</v>
      </c>
    </row>
    <row r="360" spans="1:15" x14ac:dyDescent="0.15">
      <c r="A360" s="1">
        <v>357</v>
      </c>
      <c r="B360" s="1" t="s">
        <v>1291</v>
      </c>
      <c r="C360" s="1" t="s">
        <v>1292</v>
      </c>
      <c r="D360" s="1" t="s">
        <v>964</v>
      </c>
      <c r="E360" s="1">
        <v>301.00036</v>
      </c>
      <c r="F360" s="1">
        <v>21</v>
      </c>
      <c r="G360" s="1" t="s">
        <v>72</v>
      </c>
      <c r="H360" s="1" t="s">
        <v>73</v>
      </c>
      <c r="I360" s="1">
        <v>43219</v>
      </c>
      <c r="J360" s="1" t="s">
        <v>289</v>
      </c>
      <c r="K360" s="1">
        <v>301</v>
      </c>
      <c r="L360" s="1" t="s">
        <v>75</v>
      </c>
      <c r="M360" s="1" t="s">
        <v>185</v>
      </c>
      <c r="N360" s="1">
        <v>4</v>
      </c>
      <c r="O360" s="1">
        <v>0</v>
      </c>
    </row>
    <row r="361" spans="1:15" x14ac:dyDescent="0.15">
      <c r="A361" s="1">
        <v>358</v>
      </c>
      <c r="B361" s="1" t="s">
        <v>1293</v>
      </c>
      <c r="C361" s="1" t="s">
        <v>1294</v>
      </c>
      <c r="D361" s="1" t="s">
        <v>964</v>
      </c>
      <c r="E361" s="1">
        <v>403.000361</v>
      </c>
      <c r="F361" s="1">
        <v>2</v>
      </c>
      <c r="G361" s="1" t="s">
        <v>72</v>
      </c>
      <c r="H361" s="1" t="s">
        <v>73</v>
      </c>
      <c r="I361" s="1">
        <v>43219</v>
      </c>
      <c r="J361" s="1" t="s">
        <v>307</v>
      </c>
      <c r="K361" s="1">
        <v>403</v>
      </c>
      <c r="L361" s="1" t="s">
        <v>75</v>
      </c>
      <c r="M361" s="1" t="s">
        <v>188</v>
      </c>
      <c r="N361" s="1">
        <v>6</v>
      </c>
      <c r="O361" s="1">
        <v>0</v>
      </c>
    </row>
    <row r="362" spans="1:15" x14ac:dyDescent="0.15">
      <c r="A362" s="1">
        <v>359</v>
      </c>
      <c r="B362" s="1" t="s">
        <v>1295</v>
      </c>
      <c r="C362" s="1" t="s">
        <v>1296</v>
      </c>
      <c r="D362" s="1" t="s">
        <v>935</v>
      </c>
      <c r="E362" s="1">
        <v>276.000362</v>
      </c>
      <c r="F362" s="1">
        <v>42</v>
      </c>
      <c r="G362" s="1" t="s">
        <v>72</v>
      </c>
      <c r="H362" s="1" t="s">
        <v>73</v>
      </c>
      <c r="I362" s="1">
        <v>43219</v>
      </c>
      <c r="J362" s="1" t="s">
        <v>186</v>
      </c>
      <c r="K362" s="1">
        <v>276</v>
      </c>
      <c r="L362" s="1" t="s">
        <v>75</v>
      </c>
      <c r="M362" s="1" t="s">
        <v>183</v>
      </c>
      <c r="N362" s="1">
        <v>4</v>
      </c>
      <c r="O362" s="1">
        <v>0</v>
      </c>
    </row>
    <row r="363" spans="1:15" x14ac:dyDescent="0.15">
      <c r="A363" s="1">
        <v>360</v>
      </c>
      <c r="B363" s="1" t="s">
        <v>1297</v>
      </c>
      <c r="C363" s="1" t="s">
        <v>1298</v>
      </c>
      <c r="D363" s="1" t="s">
        <v>953</v>
      </c>
      <c r="E363" s="1">
        <v>356.00036299999999</v>
      </c>
      <c r="F363" s="1">
        <v>28</v>
      </c>
      <c r="G363" s="1" t="s">
        <v>369</v>
      </c>
      <c r="H363" s="1" t="s">
        <v>73</v>
      </c>
      <c r="I363" s="1">
        <v>43232</v>
      </c>
      <c r="J363" s="1" t="s">
        <v>405</v>
      </c>
      <c r="K363" s="1">
        <v>356</v>
      </c>
      <c r="L363" s="1" t="s">
        <v>75</v>
      </c>
      <c r="M363" s="1" t="s">
        <v>271</v>
      </c>
      <c r="N363" s="1">
        <v>1</v>
      </c>
      <c r="O363" s="1" t="s">
        <v>406</v>
      </c>
    </row>
    <row r="364" spans="1:15" x14ac:dyDescent="0.15">
      <c r="A364" s="1">
        <v>361</v>
      </c>
      <c r="B364" s="1" t="s">
        <v>1299</v>
      </c>
      <c r="C364" s="1" t="s">
        <v>1300</v>
      </c>
      <c r="D364" s="1" t="s">
        <v>946</v>
      </c>
      <c r="E364" s="1">
        <v>484.00036399999999</v>
      </c>
      <c r="F364" s="1">
        <v>3</v>
      </c>
      <c r="G364" s="1" t="s">
        <v>521</v>
      </c>
      <c r="H364" s="1" t="s">
        <v>73</v>
      </c>
      <c r="I364" s="1">
        <v>43244</v>
      </c>
      <c r="J364" s="1" t="s">
        <v>350</v>
      </c>
      <c r="K364" s="1">
        <v>484</v>
      </c>
      <c r="L364" s="1" t="s">
        <v>75</v>
      </c>
      <c r="M364" s="1" t="s">
        <v>139</v>
      </c>
      <c r="N364" s="1">
        <v>1</v>
      </c>
      <c r="O364" s="1">
        <v>0.4</v>
      </c>
    </row>
    <row r="365" spans="1:15" x14ac:dyDescent="0.15">
      <c r="A365" s="1">
        <v>362</v>
      </c>
      <c r="B365" s="1" t="s">
        <v>1301</v>
      </c>
      <c r="C365" s="1" t="s">
        <v>1302</v>
      </c>
      <c r="D365" s="1" t="s">
        <v>946</v>
      </c>
      <c r="E365" s="1">
        <v>423.00036499999999</v>
      </c>
      <c r="F365" s="1">
        <v>9</v>
      </c>
      <c r="G365" s="1" t="s">
        <v>521</v>
      </c>
      <c r="H365" s="1" t="s">
        <v>73</v>
      </c>
      <c r="I365" s="1">
        <v>43244</v>
      </c>
      <c r="J365" s="1" t="s">
        <v>223</v>
      </c>
      <c r="K365" s="1">
        <v>423</v>
      </c>
      <c r="L365" s="1" t="s">
        <v>75</v>
      </c>
      <c r="M365" s="1" t="s">
        <v>139</v>
      </c>
      <c r="N365" s="1">
        <v>3</v>
      </c>
      <c r="O365" s="1">
        <v>-1.6</v>
      </c>
    </row>
    <row r="366" spans="1:15" x14ac:dyDescent="0.15">
      <c r="A366" s="1">
        <v>363</v>
      </c>
      <c r="B366" s="1" t="s">
        <v>1303</v>
      </c>
      <c r="C366" s="1" t="s">
        <v>1304</v>
      </c>
      <c r="D366" s="1" t="s">
        <v>953</v>
      </c>
      <c r="E366" s="1">
        <v>417.00036599999999</v>
      </c>
      <c r="F366" s="1">
        <v>18</v>
      </c>
      <c r="G366" s="1" t="s">
        <v>72</v>
      </c>
      <c r="H366" s="1" t="s">
        <v>73</v>
      </c>
      <c r="I366" s="1">
        <v>43219</v>
      </c>
      <c r="J366" s="1" t="s">
        <v>88</v>
      </c>
      <c r="K366" s="1">
        <v>417</v>
      </c>
      <c r="L366" s="1" t="s">
        <v>75</v>
      </c>
      <c r="M366" s="1" t="s">
        <v>89</v>
      </c>
      <c r="N366" s="1">
        <v>2</v>
      </c>
      <c r="O366" s="1">
        <v>1.1000000000000001</v>
      </c>
    </row>
    <row r="367" spans="1:15" x14ac:dyDescent="0.15">
      <c r="A367" s="1">
        <v>364</v>
      </c>
      <c r="B367" s="1" t="s">
        <v>1305</v>
      </c>
      <c r="C367" s="1" t="s">
        <v>1306</v>
      </c>
      <c r="D367" s="1" t="s">
        <v>943</v>
      </c>
      <c r="E367" s="1">
        <v>343.00036699999998</v>
      </c>
      <c r="F367" s="1">
        <v>22</v>
      </c>
      <c r="G367" s="1" t="s">
        <v>369</v>
      </c>
      <c r="H367" s="1" t="s">
        <v>73</v>
      </c>
      <c r="I367" s="1">
        <v>43232</v>
      </c>
      <c r="J367" s="1" t="s">
        <v>484</v>
      </c>
      <c r="K367" s="1">
        <v>343</v>
      </c>
      <c r="L367" s="1" t="s">
        <v>75</v>
      </c>
      <c r="M367" s="1" t="s">
        <v>410</v>
      </c>
      <c r="N367" s="1">
        <v>2</v>
      </c>
      <c r="O367" s="1" t="s">
        <v>401</v>
      </c>
    </row>
    <row r="368" spans="1:15" x14ac:dyDescent="0.15">
      <c r="A368" s="1">
        <v>365</v>
      </c>
      <c r="B368" s="1" t="s">
        <v>1307</v>
      </c>
      <c r="C368" s="1" t="s">
        <v>1308</v>
      </c>
      <c r="D368" s="1" t="s">
        <v>943</v>
      </c>
      <c r="E368" s="1">
        <v>343.00036799999998</v>
      </c>
      <c r="F368" s="1">
        <v>21</v>
      </c>
      <c r="G368" s="1" t="s">
        <v>369</v>
      </c>
      <c r="H368" s="1" t="s">
        <v>73</v>
      </c>
      <c r="I368" s="1">
        <v>43232</v>
      </c>
      <c r="J368" s="1" t="s">
        <v>493</v>
      </c>
      <c r="K368" s="1">
        <v>343</v>
      </c>
      <c r="L368" s="1" t="s">
        <v>75</v>
      </c>
      <c r="M368" s="1" t="s">
        <v>410</v>
      </c>
      <c r="N368" s="1">
        <v>2</v>
      </c>
      <c r="O368" s="1" t="s">
        <v>415</v>
      </c>
    </row>
    <row r="369" spans="1:15" x14ac:dyDescent="0.15">
      <c r="A369" s="1">
        <v>366</v>
      </c>
      <c r="B369" s="1" t="s">
        <v>1309</v>
      </c>
      <c r="C369" s="1" t="s">
        <v>1310</v>
      </c>
      <c r="D369" s="1" t="s">
        <v>1311</v>
      </c>
      <c r="E369" s="1">
        <v>1089.0003690000001</v>
      </c>
      <c r="F369" s="1">
        <v>10</v>
      </c>
      <c r="G369" s="1" t="s">
        <v>308</v>
      </c>
      <c r="H369" s="1" t="s">
        <v>595</v>
      </c>
      <c r="I369" s="1">
        <v>43226</v>
      </c>
      <c r="J369" s="1" t="s">
        <v>326</v>
      </c>
      <c r="K369" s="1">
        <v>1089</v>
      </c>
      <c r="L369" s="1" t="s">
        <v>75</v>
      </c>
      <c r="M369" s="1" t="s">
        <v>119</v>
      </c>
      <c r="N369" s="1">
        <v>1</v>
      </c>
      <c r="O369" s="1">
        <v>0</v>
      </c>
    </row>
    <row r="370" spans="1:15" x14ac:dyDescent="0.15">
      <c r="A370" s="1">
        <v>367</v>
      </c>
      <c r="B370" s="1" t="s">
        <v>1312</v>
      </c>
      <c r="C370" s="1" t="s">
        <v>1313</v>
      </c>
      <c r="D370" s="1" t="s">
        <v>1314</v>
      </c>
      <c r="E370" s="1">
        <v>679.00036999999998</v>
      </c>
      <c r="F370" s="1">
        <v>15</v>
      </c>
      <c r="G370" s="1" t="s">
        <v>308</v>
      </c>
      <c r="H370" s="1" t="s">
        <v>595</v>
      </c>
      <c r="I370" s="1">
        <v>43226</v>
      </c>
      <c r="J370" s="1" t="s">
        <v>244</v>
      </c>
      <c r="K370" s="1">
        <v>679</v>
      </c>
      <c r="L370" s="1" t="s">
        <v>75</v>
      </c>
      <c r="M370" s="1" t="s">
        <v>111</v>
      </c>
      <c r="N370" s="1">
        <v>3</v>
      </c>
      <c r="O370" s="1">
        <v>0</v>
      </c>
    </row>
    <row r="371" spans="1:15" x14ac:dyDescent="0.15">
      <c r="A371" s="1">
        <v>368</v>
      </c>
      <c r="B371" s="1" t="s">
        <v>1315</v>
      </c>
      <c r="C371" s="1" t="s">
        <v>1316</v>
      </c>
      <c r="D371" s="1" t="s">
        <v>1317</v>
      </c>
      <c r="E371" s="1">
        <v>508.00037099999997</v>
      </c>
      <c r="F371" s="1">
        <v>4</v>
      </c>
      <c r="G371" s="1" t="s">
        <v>369</v>
      </c>
      <c r="H371" s="1" t="s">
        <v>73</v>
      </c>
      <c r="I371" s="1">
        <v>43232</v>
      </c>
      <c r="J371" s="1" t="s">
        <v>509</v>
      </c>
      <c r="K371" s="1">
        <v>508</v>
      </c>
      <c r="L371" s="1" t="s">
        <v>75</v>
      </c>
      <c r="M371" s="1" t="s">
        <v>188</v>
      </c>
      <c r="N371" s="1">
        <v>6</v>
      </c>
      <c r="O371" s="1">
        <v>0</v>
      </c>
    </row>
    <row r="372" spans="1:15" x14ac:dyDescent="0.15">
      <c r="A372" s="1">
        <v>369</v>
      </c>
      <c r="B372" s="1" t="s">
        <v>1318</v>
      </c>
      <c r="C372" s="1" t="s">
        <v>1319</v>
      </c>
      <c r="D372" s="1" t="s">
        <v>1314</v>
      </c>
      <c r="E372" s="1">
        <v>541.00037199999997</v>
      </c>
      <c r="F372" s="1">
        <v>17</v>
      </c>
      <c r="G372" s="1" t="s">
        <v>308</v>
      </c>
      <c r="H372" s="1" t="s">
        <v>595</v>
      </c>
      <c r="I372" s="1">
        <v>43226</v>
      </c>
      <c r="J372" s="1" t="s">
        <v>356</v>
      </c>
      <c r="K372" s="1">
        <v>541</v>
      </c>
      <c r="L372" s="1" t="s">
        <v>75</v>
      </c>
      <c r="M372" s="1" t="s">
        <v>139</v>
      </c>
      <c r="N372" s="1">
        <v>3</v>
      </c>
      <c r="O372" s="1">
        <v>0</v>
      </c>
    </row>
    <row r="373" spans="1:15" x14ac:dyDescent="0.15">
      <c r="A373" s="1">
        <v>370</v>
      </c>
      <c r="B373" s="1" t="s">
        <v>1320</v>
      </c>
      <c r="C373" s="1" t="s">
        <v>1321</v>
      </c>
      <c r="D373" s="1" t="s">
        <v>1322</v>
      </c>
      <c r="E373" s="1">
        <v>785.00037299999997</v>
      </c>
      <c r="F373" s="1">
        <v>11</v>
      </c>
      <c r="G373" s="1" t="s">
        <v>369</v>
      </c>
      <c r="H373" s="1" t="s">
        <v>73</v>
      </c>
      <c r="I373" s="1">
        <v>43233</v>
      </c>
      <c r="J373" s="1" t="s">
        <v>172</v>
      </c>
      <c r="K373" s="1">
        <v>785</v>
      </c>
      <c r="L373" s="1" t="s">
        <v>75</v>
      </c>
      <c r="M373" s="1" t="s">
        <v>107</v>
      </c>
      <c r="N373" s="1">
        <v>3</v>
      </c>
      <c r="O373" s="1">
        <v>0</v>
      </c>
    </row>
    <row r="374" spans="1:15" x14ac:dyDescent="0.15">
      <c r="A374" s="1">
        <v>371</v>
      </c>
      <c r="B374" s="1" t="s">
        <v>1323</v>
      </c>
      <c r="C374" s="1" t="s">
        <v>1324</v>
      </c>
      <c r="D374" s="1" t="s">
        <v>1322</v>
      </c>
      <c r="E374" s="1">
        <v>598.00037399999997</v>
      </c>
      <c r="F374" s="1">
        <v>18</v>
      </c>
      <c r="G374" s="1" t="s">
        <v>369</v>
      </c>
      <c r="H374" s="1" t="s">
        <v>73</v>
      </c>
      <c r="I374" s="1">
        <v>43233</v>
      </c>
      <c r="J374" s="1" t="s">
        <v>165</v>
      </c>
      <c r="K374" s="1">
        <v>598</v>
      </c>
      <c r="L374" s="1" t="s">
        <v>75</v>
      </c>
      <c r="M374" s="1" t="s">
        <v>99</v>
      </c>
      <c r="N374" s="1">
        <v>2</v>
      </c>
      <c r="O374" s="1">
        <v>0</v>
      </c>
    </row>
    <row r="375" spans="1:15" x14ac:dyDescent="0.15">
      <c r="A375" s="1">
        <v>372</v>
      </c>
      <c r="B375" s="1" t="s">
        <v>1325</v>
      </c>
      <c r="C375" s="1" t="s">
        <v>1326</v>
      </c>
      <c r="D375" s="1" t="s">
        <v>1322</v>
      </c>
      <c r="E375" s="1">
        <v>539.00037499999996</v>
      </c>
      <c r="F375" s="1">
        <v>21</v>
      </c>
      <c r="G375" s="1" t="s">
        <v>369</v>
      </c>
      <c r="H375" s="1" t="s">
        <v>73</v>
      </c>
      <c r="I375" s="1">
        <v>43233</v>
      </c>
      <c r="J375" s="1" t="s">
        <v>329</v>
      </c>
      <c r="K375" s="1">
        <v>539</v>
      </c>
      <c r="L375" s="1" t="s">
        <v>75</v>
      </c>
      <c r="M375" s="1" t="s">
        <v>330</v>
      </c>
      <c r="N375" s="1">
        <v>1</v>
      </c>
      <c r="O375" s="1">
        <v>0</v>
      </c>
    </row>
    <row r="376" spans="1:15" x14ac:dyDescent="0.15">
      <c r="A376" s="1">
        <v>373</v>
      </c>
      <c r="B376" s="1" t="s">
        <v>1327</v>
      </c>
      <c r="C376" s="1" t="s">
        <v>1328</v>
      </c>
      <c r="D376" s="1" t="s">
        <v>1322</v>
      </c>
      <c r="E376" s="1">
        <v>922.00037599999996</v>
      </c>
      <c r="F376" s="1">
        <v>6</v>
      </c>
      <c r="G376" s="1" t="s">
        <v>369</v>
      </c>
      <c r="H376" s="1" t="s">
        <v>73</v>
      </c>
      <c r="I376" s="1">
        <v>43233</v>
      </c>
      <c r="J376" s="1" t="s">
        <v>175</v>
      </c>
      <c r="K376" s="1">
        <v>922</v>
      </c>
      <c r="L376" s="1" t="s">
        <v>75</v>
      </c>
      <c r="M376" s="1" t="s">
        <v>167</v>
      </c>
      <c r="N376" s="1">
        <v>2</v>
      </c>
      <c r="O376" s="1">
        <v>0</v>
      </c>
    </row>
    <row r="377" spans="1:15" x14ac:dyDescent="0.15">
      <c r="A377" s="1">
        <v>374</v>
      </c>
      <c r="B377" s="1" t="s">
        <v>1329</v>
      </c>
      <c r="C377" s="1" t="s">
        <v>1330</v>
      </c>
      <c r="D377" s="1" t="s">
        <v>1331</v>
      </c>
      <c r="E377" s="1">
        <v>919.00037699999996</v>
      </c>
      <c r="F377" s="1">
        <v>5</v>
      </c>
      <c r="G377" s="1" t="s">
        <v>369</v>
      </c>
      <c r="H377" s="1" t="s">
        <v>73</v>
      </c>
      <c r="I377" s="1">
        <v>43233</v>
      </c>
      <c r="J377" s="1" t="s">
        <v>363</v>
      </c>
      <c r="K377" s="1">
        <v>919</v>
      </c>
      <c r="L377" s="1" t="s">
        <v>75</v>
      </c>
      <c r="M377" s="1" t="s">
        <v>89</v>
      </c>
      <c r="N377" s="1">
        <v>3</v>
      </c>
      <c r="O377" s="1">
        <v>0</v>
      </c>
    </row>
    <row r="378" spans="1:15" x14ac:dyDescent="0.15">
      <c r="A378" s="1">
        <v>375</v>
      </c>
      <c r="B378" s="1" t="s">
        <v>1332</v>
      </c>
      <c r="C378" s="1" t="s">
        <v>1333</v>
      </c>
      <c r="D378" s="1" t="s">
        <v>1322</v>
      </c>
      <c r="E378" s="1">
        <v>728.00037799999996</v>
      </c>
      <c r="F378" s="1">
        <v>13</v>
      </c>
      <c r="G378" s="1" t="s">
        <v>72</v>
      </c>
      <c r="H378" s="1" t="s">
        <v>73</v>
      </c>
      <c r="I378" s="1">
        <v>43219</v>
      </c>
      <c r="J378" s="1" t="s">
        <v>170</v>
      </c>
      <c r="K378" s="1">
        <v>728</v>
      </c>
      <c r="L378" s="1" t="s">
        <v>75</v>
      </c>
      <c r="M378" s="1" t="s">
        <v>89</v>
      </c>
      <c r="N378" s="1">
        <v>2</v>
      </c>
      <c r="O378" s="1">
        <v>0</v>
      </c>
    </row>
    <row r="379" spans="1:15" x14ac:dyDescent="0.15">
      <c r="A379" s="1">
        <v>376</v>
      </c>
      <c r="B379" s="1" t="s">
        <v>1334</v>
      </c>
      <c r="C379" s="1" t="s">
        <v>1335</v>
      </c>
      <c r="D379" s="1" t="s">
        <v>1317</v>
      </c>
      <c r="E379" s="1">
        <v>519.00037899999995</v>
      </c>
      <c r="F379" s="1">
        <v>3</v>
      </c>
      <c r="G379" s="1" t="s">
        <v>369</v>
      </c>
      <c r="H379" s="1" t="s">
        <v>73</v>
      </c>
      <c r="I379" s="1">
        <v>43232</v>
      </c>
      <c r="J379" s="1" t="s">
        <v>511</v>
      </c>
      <c r="K379" s="1">
        <v>519</v>
      </c>
      <c r="L379" s="1" t="s">
        <v>75</v>
      </c>
      <c r="M379" s="1" t="s">
        <v>188</v>
      </c>
      <c r="N379" s="1">
        <v>6</v>
      </c>
      <c r="O379" s="1">
        <v>0</v>
      </c>
    </row>
    <row r="380" spans="1:15" x14ac:dyDescent="0.15">
      <c r="A380" s="1">
        <v>377</v>
      </c>
      <c r="B380" s="1" t="s">
        <v>1336</v>
      </c>
      <c r="C380" s="1" t="s">
        <v>1337</v>
      </c>
      <c r="D380" s="1" t="s">
        <v>1331</v>
      </c>
      <c r="E380" s="1">
        <v>758.00037999999995</v>
      </c>
      <c r="F380" s="1">
        <v>10</v>
      </c>
      <c r="G380" s="1" t="s">
        <v>369</v>
      </c>
      <c r="H380" s="1" t="s">
        <v>73</v>
      </c>
      <c r="I380" s="1">
        <v>43233</v>
      </c>
      <c r="J380" s="1" t="s">
        <v>277</v>
      </c>
      <c r="K380" s="1">
        <v>758</v>
      </c>
      <c r="L380" s="1" t="s">
        <v>75</v>
      </c>
      <c r="M380" s="1" t="s">
        <v>273</v>
      </c>
      <c r="N380" s="1">
        <v>2</v>
      </c>
      <c r="O380" s="1">
        <v>0</v>
      </c>
    </row>
    <row r="381" spans="1:15" x14ac:dyDescent="0.15">
      <c r="A381" s="1">
        <v>378</v>
      </c>
      <c r="B381" s="1" t="s">
        <v>1338</v>
      </c>
      <c r="C381" s="1" t="s">
        <v>1339</v>
      </c>
      <c r="D381" s="1" t="s">
        <v>1311</v>
      </c>
      <c r="E381" s="1">
        <v>761.00038099999995</v>
      </c>
      <c r="F381" s="1">
        <v>19</v>
      </c>
      <c r="G381" s="1" t="s">
        <v>521</v>
      </c>
      <c r="H381" s="1" t="s">
        <v>73</v>
      </c>
      <c r="I381" s="1">
        <v>43246</v>
      </c>
      <c r="J381" s="1" t="s">
        <v>151</v>
      </c>
      <c r="K381" s="1">
        <v>761</v>
      </c>
      <c r="L381" s="1" t="s">
        <v>75</v>
      </c>
      <c r="M381" s="1" t="s">
        <v>87</v>
      </c>
      <c r="N381" s="1">
        <v>3</v>
      </c>
      <c r="O381" s="1">
        <v>0</v>
      </c>
    </row>
    <row r="382" spans="1:15" x14ac:dyDescent="0.15">
      <c r="A382" s="1">
        <v>379</v>
      </c>
      <c r="B382" s="1" t="s">
        <v>1340</v>
      </c>
      <c r="C382" s="1" t="s">
        <v>1341</v>
      </c>
      <c r="D382" s="1" t="s">
        <v>1331</v>
      </c>
      <c r="E382" s="1">
        <v>766.00038199999995</v>
      </c>
      <c r="F382" s="1">
        <v>9</v>
      </c>
      <c r="G382" s="1" t="s">
        <v>308</v>
      </c>
      <c r="H382" s="1" t="s">
        <v>595</v>
      </c>
      <c r="I382" s="1">
        <v>43226</v>
      </c>
      <c r="J382" s="1" t="s">
        <v>362</v>
      </c>
      <c r="K382" s="1">
        <v>766</v>
      </c>
      <c r="L382" s="1" t="s">
        <v>75</v>
      </c>
      <c r="M382" s="1" t="s">
        <v>271</v>
      </c>
      <c r="N382" s="1">
        <v>3</v>
      </c>
      <c r="O382" s="1">
        <v>0</v>
      </c>
    </row>
    <row r="383" spans="1:15" x14ac:dyDescent="0.15">
      <c r="A383" s="1">
        <v>380</v>
      </c>
      <c r="B383" s="1" t="s">
        <v>1342</v>
      </c>
      <c r="C383" s="1" t="s">
        <v>1343</v>
      </c>
      <c r="D383" s="1" t="s">
        <v>1322</v>
      </c>
      <c r="E383" s="1">
        <v>462.000383</v>
      </c>
      <c r="F383" s="1">
        <v>23</v>
      </c>
      <c r="G383" s="1" t="s">
        <v>369</v>
      </c>
      <c r="H383" s="1" t="s">
        <v>73</v>
      </c>
      <c r="I383" s="1">
        <v>43233</v>
      </c>
      <c r="J383" s="1" t="s">
        <v>429</v>
      </c>
      <c r="K383" s="1">
        <v>462</v>
      </c>
      <c r="L383" s="1" t="s">
        <v>75</v>
      </c>
      <c r="M383" s="1" t="s">
        <v>230</v>
      </c>
      <c r="N383" s="1">
        <v>1</v>
      </c>
      <c r="O383" s="1">
        <v>0</v>
      </c>
    </row>
    <row r="384" spans="1:15" x14ac:dyDescent="0.15">
      <c r="A384" s="1">
        <v>381</v>
      </c>
      <c r="B384" s="1" t="s">
        <v>1344</v>
      </c>
      <c r="C384" s="1" t="s">
        <v>1345</v>
      </c>
      <c r="D384" s="1" t="s">
        <v>1311</v>
      </c>
      <c r="E384" s="1">
        <v>1410.0003839999999</v>
      </c>
      <c r="F384" s="1">
        <v>2</v>
      </c>
      <c r="G384" s="1" t="s">
        <v>521</v>
      </c>
      <c r="H384" s="1" t="s">
        <v>73</v>
      </c>
      <c r="I384" s="1">
        <v>43246</v>
      </c>
      <c r="J384" s="1" t="s">
        <v>156</v>
      </c>
      <c r="K384" s="1">
        <v>1410</v>
      </c>
      <c r="L384" s="1" t="s">
        <v>75</v>
      </c>
      <c r="M384" s="1" t="s">
        <v>119</v>
      </c>
      <c r="N384" s="1">
        <v>2</v>
      </c>
      <c r="O384" s="1">
        <v>0</v>
      </c>
    </row>
    <row r="385" spans="1:15" x14ac:dyDescent="0.15">
      <c r="A385" s="1">
        <v>382</v>
      </c>
      <c r="B385" s="1" t="s">
        <v>1346</v>
      </c>
      <c r="C385" s="1" t="s">
        <v>1347</v>
      </c>
      <c r="D385" s="1" t="s">
        <v>1317</v>
      </c>
      <c r="E385" s="1">
        <v>370.00038499999999</v>
      </c>
      <c r="F385" s="1">
        <v>5</v>
      </c>
      <c r="G385" s="1" t="s">
        <v>369</v>
      </c>
      <c r="H385" s="1" t="s">
        <v>73</v>
      </c>
      <c r="I385" s="1">
        <v>43232</v>
      </c>
      <c r="J385" s="1" t="s">
        <v>508</v>
      </c>
      <c r="K385" s="1">
        <v>370</v>
      </c>
      <c r="L385" s="1" t="s">
        <v>75</v>
      </c>
      <c r="M385" s="1" t="s">
        <v>185</v>
      </c>
      <c r="N385" s="1">
        <v>6</v>
      </c>
      <c r="O385" s="1">
        <v>0</v>
      </c>
    </row>
    <row r="386" spans="1:15" x14ac:dyDescent="0.15">
      <c r="A386" s="1">
        <v>383</v>
      </c>
      <c r="B386" s="1" t="s">
        <v>1348</v>
      </c>
      <c r="C386" s="1" t="s">
        <v>1349</v>
      </c>
      <c r="D386" s="1" t="s">
        <v>1311</v>
      </c>
      <c r="E386" s="1">
        <v>747.00038600000005</v>
      </c>
      <c r="F386" s="1">
        <v>20</v>
      </c>
      <c r="G386" s="1" t="s">
        <v>521</v>
      </c>
      <c r="H386" s="1" t="s">
        <v>73</v>
      </c>
      <c r="I386" s="1">
        <v>43246</v>
      </c>
      <c r="J386" s="1" t="s">
        <v>322</v>
      </c>
      <c r="K386" s="1">
        <v>747</v>
      </c>
      <c r="L386" s="1" t="s">
        <v>75</v>
      </c>
      <c r="M386" s="1" t="s">
        <v>113</v>
      </c>
      <c r="N386" s="1">
        <v>1</v>
      </c>
      <c r="O386" s="1">
        <v>0</v>
      </c>
    </row>
    <row r="387" spans="1:15" x14ac:dyDescent="0.15">
      <c r="A387" s="1">
        <v>384</v>
      </c>
      <c r="B387" s="1" t="s">
        <v>1350</v>
      </c>
      <c r="C387" s="1" t="s">
        <v>1351</v>
      </c>
      <c r="D387" s="1" t="s">
        <v>1322</v>
      </c>
      <c r="E387" s="1">
        <v>1027.000387</v>
      </c>
      <c r="F387" s="1">
        <v>2</v>
      </c>
      <c r="G387" s="1" t="s">
        <v>72</v>
      </c>
      <c r="H387" s="1" t="s">
        <v>73</v>
      </c>
      <c r="I387" s="1">
        <v>43219</v>
      </c>
      <c r="J387" s="1" t="s">
        <v>180</v>
      </c>
      <c r="K387" s="1">
        <v>1027</v>
      </c>
      <c r="L387" s="1" t="s">
        <v>75</v>
      </c>
      <c r="M387" s="1" t="s">
        <v>105</v>
      </c>
      <c r="N387" s="1">
        <v>3</v>
      </c>
      <c r="O387" s="1">
        <v>0</v>
      </c>
    </row>
    <row r="388" spans="1:15" x14ac:dyDescent="0.15">
      <c r="A388" s="1">
        <v>385</v>
      </c>
      <c r="B388" s="1" t="s">
        <v>1352</v>
      </c>
      <c r="C388" s="1" t="s">
        <v>1353</v>
      </c>
      <c r="D388" s="1" t="s">
        <v>1322</v>
      </c>
      <c r="E388" s="1">
        <v>1095.0003879999999</v>
      </c>
      <c r="F388" s="1">
        <v>1</v>
      </c>
      <c r="G388" s="1" t="s">
        <v>369</v>
      </c>
      <c r="H388" s="1" t="s">
        <v>73</v>
      </c>
      <c r="I388" s="1">
        <v>43233</v>
      </c>
      <c r="J388" s="1" t="s">
        <v>181</v>
      </c>
      <c r="K388" s="1">
        <v>1095</v>
      </c>
      <c r="L388" s="1" t="s">
        <v>75</v>
      </c>
      <c r="M388" s="1" t="s">
        <v>105</v>
      </c>
      <c r="N388" s="1">
        <v>3</v>
      </c>
      <c r="O388" s="1">
        <v>0</v>
      </c>
    </row>
    <row r="389" spans="1:15" x14ac:dyDescent="0.15">
      <c r="A389" s="1">
        <v>386</v>
      </c>
      <c r="B389" s="1" t="s">
        <v>1354</v>
      </c>
      <c r="C389" s="1" t="s">
        <v>1355</v>
      </c>
      <c r="D389" s="1" t="s">
        <v>1311</v>
      </c>
      <c r="E389" s="1">
        <v>962.00038900000004</v>
      </c>
      <c r="F389" s="1">
        <v>12</v>
      </c>
      <c r="G389" s="1" t="s">
        <v>369</v>
      </c>
      <c r="H389" s="1" t="s">
        <v>73</v>
      </c>
      <c r="I389" s="1">
        <v>43232</v>
      </c>
      <c r="J389" s="1" t="s">
        <v>164</v>
      </c>
      <c r="K389" s="1">
        <v>962</v>
      </c>
      <c r="L389" s="1" t="s">
        <v>75</v>
      </c>
      <c r="M389" s="1" t="s">
        <v>142</v>
      </c>
      <c r="N389" s="1">
        <v>3</v>
      </c>
      <c r="O389" s="1">
        <v>0</v>
      </c>
    </row>
    <row r="390" spans="1:15" x14ac:dyDescent="0.15">
      <c r="A390" s="1">
        <v>387</v>
      </c>
      <c r="B390" s="1" t="s">
        <v>1356</v>
      </c>
      <c r="C390" s="1" t="s">
        <v>1357</v>
      </c>
      <c r="D390" s="1" t="s">
        <v>1311</v>
      </c>
      <c r="E390" s="1">
        <v>1241.0003899999999</v>
      </c>
      <c r="F390" s="1">
        <v>5</v>
      </c>
      <c r="G390" s="1" t="s">
        <v>369</v>
      </c>
      <c r="H390" s="1" t="s">
        <v>73</v>
      </c>
      <c r="I390" s="1">
        <v>43232</v>
      </c>
      <c r="J390" s="1" t="s">
        <v>155</v>
      </c>
      <c r="K390" s="1">
        <v>1241</v>
      </c>
      <c r="L390" s="1" t="s">
        <v>75</v>
      </c>
      <c r="M390" s="1" t="s">
        <v>142</v>
      </c>
      <c r="N390" s="1">
        <v>3</v>
      </c>
      <c r="O390" s="1">
        <v>0</v>
      </c>
    </row>
    <row r="391" spans="1:15" x14ac:dyDescent="0.15">
      <c r="A391" s="1">
        <v>388</v>
      </c>
      <c r="B391" s="1" t="s">
        <v>1358</v>
      </c>
      <c r="C391" s="1" t="s">
        <v>1359</v>
      </c>
      <c r="D391" s="1" t="s">
        <v>1314</v>
      </c>
      <c r="E391" s="1">
        <v>845.00039100000004</v>
      </c>
      <c r="F391" s="1">
        <v>7</v>
      </c>
      <c r="G391" s="1" t="s">
        <v>521</v>
      </c>
      <c r="H391" s="1" t="s">
        <v>73</v>
      </c>
      <c r="I391" s="1">
        <v>43246</v>
      </c>
      <c r="J391" s="1" t="s">
        <v>249</v>
      </c>
      <c r="K391" s="1">
        <v>845</v>
      </c>
      <c r="L391" s="1" t="s">
        <v>75</v>
      </c>
      <c r="M391" s="1" t="s">
        <v>139</v>
      </c>
      <c r="N391" s="1">
        <v>3</v>
      </c>
      <c r="O391" s="1">
        <v>0</v>
      </c>
    </row>
    <row r="392" spans="1:15" x14ac:dyDescent="0.15">
      <c r="A392" s="1">
        <v>389</v>
      </c>
      <c r="B392" s="1" t="s">
        <v>1360</v>
      </c>
      <c r="C392" s="1" t="s">
        <v>1361</v>
      </c>
      <c r="D392" s="1" t="s">
        <v>1322</v>
      </c>
      <c r="E392" s="1">
        <v>601.00039200000003</v>
      </c>
      <c r="F392" s="1">
        <v>17</v>
      </c>
      <c r="G392" s="1" t="s">
        <v>369</v>
      </c>
      <c r="H392" s="1" t="s">
        <v>73</v>
      </c>
      <c r="I392" s="1">
        <v>43233</v>
      </c>
      <c r="J392" s="1" t="s">
        <v>435</v>
      </c>
      <c r="K392" s="1">
        <v>601</v>
      </c>
      <c r="L392" s="1" t="s">
        <v>75</v>
      </c>
      <c r="M392" s="1" t="s">
        <v>436</v>
      </c>
      <c r="N392" s="1">
        <v>3</v>
      </c>
      <c r="O392" s="1">
        <v>0</v>
      </c>
    </row>
    <row r="393" spans="1:15" x14ac:dyDescent="0.15">
      <c r="A393" s="1">
        <v>390</v>
      </c>
      <c r="B393" s="1" t="s">
        <v>1362</v>
      </c>
      <c r="C393" s="1" t="s">
        <v>1363</v>
      </c>
      <c r="D393" s="1" t="s">
        <v>1311</v>
      </c>
      <c r="E393" s="1">
        <v>653.00039300000003</v>
      </c>
      <c r="F393" s="1">
        <v>22</v>
      </c>
      <c r="G393" s="1" t="s">
        <v>369</v>
      </c>
      <c r="H393" s="1" t="s">
        <v>73</v>
      </c>
      <c r="I393" s="1">
        <v>43232</v>
      </c>
      <c r="J393" s="1" t="s">
        <v>333</v>
      </c>
      <c r="K393" s="1">
        <v>653</v>
      </c>
      <c r="L393" s="1" t="s">
        <v>75</v>
      </c>
      <c r="M393" s="1" t="s">
        <v>142</v>
      </c>
      <c r="N393" s="1">
        <v>1</v>
      </c>
      <c r="O393" s="1">
        <v>0</v>
      </c>
    </row>
    <row r="394" spans="1:15" x14ac:dyDescent="0.15">
      <c r="A394" s="1">
        <v>391</v>
      </c>
      <c r="B394" s="1" t="s">
        <v>1364</v>
      </c>
      <c r="C394" s="1" t="s">
        <v>1365</v>
      </c>
      <c r="D394" s="1" t="s">
        <v>1311</v>
      </c>
      <c r="E394" s="1">
        <v>886.00039400000003</v>
      </c>
      <c r="F394" s="1">
        <v>15</v>
      </c>
      <c r="G394" s="1" t="s">
        <v>521</v>
      </c>
      <c r="H394" s="1" t="s">
        <v>73</v>
      </c>
      <c r="I394" s="1">
        <v>43246</v>
      </c>
      <c r="J394" s="1" t="s">
        <v>323</v>
      </c>
      <c r="K394" s="1">
        <v>886</v>
      </c>
      <c r="L394" s="1" t="s">
        <v>75</v>
      </c>
      <c r="M394" s="1" t="s">
        <v>154</v>
      </c>
      <c r="N394" s="1">
        <v>1</v>
      </c>
      <c r="O394" s="1">
        <v>0</v>
      </c>
    </row>
    <row r="395" spans="1:15" x14ac:dyDescent="0.15">
      <c r="A395" s="1">
        <v>392</v>
      </c>
      <c r="B395" s="1" t="s">
        <v>1366</v>
      </c>
      <c r="C395" s="1" t="s">
        <v>1367</v>
      </c>
      <c r="D395" s="1" t="s">
        <v>1311</v>
      </c>
      <c r="E395" s="1">
        <v>602.00039500000003</v>
      </c>
      <c r="F395" s="1">
        <v>24</v>
      </c>
      <c r="G395" s="1" t="s">
        <v>521</v>
      </c>
      <c r="H395" s="1" t="s">
        <v>73</v>
      </c>
      <c r="I395" s="1">
        <v>43246</v>
      </c>
      <c r="J395" s="1" t="s">
        <v>403</v>
      </c>
      <c r="K395" s="1">
        <v>602</v>
      </c>
      <c r="L395" s="1" t="s">
        <v>75</v>
      </c>
      <c r="M395" s="1" t="s">
        <v>316</v>
      </c>
      <c r="N395" s="1">
        <v>1</v>
      </c>
      <c r="O395" s="1">
        <v>0</v>
      </c>
    </row>
    <row r="396" spans="1:15" x14ac:dyDescent="0.15">
      <c r="A396" s="1">
        <v>393</v>
      </c>
      <c r="B396" s="1" t="s">
        <v>1368</v>
      </c>
      <c r="C396" s="1" t="s">
        <v>1369</v>
      </c>
      <c r="D396" s="1" t="s">
        <v>1314</v>
      </c>
      <c r="E396" s="1">
        <v>701.00039600000002</v>
      </c>
      <c r="F396" s="1">
        <v>13</v>
      </c>
      <c r="G396" s="1" t="s">
        <v>72</v>
      </c>
      <c r="H396" s="1" t="s">
        <v>73</v>
      </c>
      <c r="I396" s="1">
        <v>43219</v>
      </c>
      <c r="J396" s="1" t="s">
        <v>247</v>
      </c>
      <c r="K396" s="1">
        <v>701</v>
      </c>
      <c r="L396" s="1" t="s">
        <v>75</v>
      </c>
      <c r="M396" s="1" t="s">
        <v>246</v>
      </c>
      <c r="N396" s="1">
        <v>2</v>
      </c>
      <c r="O396" s="1">
        <v>0</v>
      </c>
    </row>
    <row r="397" spans="1:15" x14ac:dyDescent="0.15">
      <c r="A397" s="1">
        <v>394</v>
      </c>
      <c r="B397" s="1" t="s">
        <v>1370</v>
      </c>
      <c r="C397" s="1" t="s">
        <v>1371</v>
      </c>
      <c r="D397" s="1" t="s">
        <v>1322</v>
      </c>
      <c r="E397" s="1">
        <v>735.00039700000002</v>
      </c>
      <c r="F397" s="1">
        <v>12</v>
      </c>
      <c r="G397" s="1" t="s">
        <v>369</v>
      </c>
      <c r="H397" s="1" t="s">
        <v>73</v>
      </c>
      <c r="I397" s="1">
        <v>43233</v>
      </c>
      <c r="J397" s="1" t="s">
        <v>433</v>
      </c>
      <c r="K397" s="1">
        <v>735</v>
      </c>
      <c r="L397" s="1" t="s">
        <v>75</v>
      </c>
      <c r="M397" s="1" t="s">
        <v>99</v>
      </c>
      <c r="N397" s="1">
        <v>1</v>
      </c>
      <c r="O397" s="1">
        <v>0</v>
      </c>
    </row>
    <row r="398" spans="1:15" x14ac:dyDescent="0.15">
      <c r="A398" s="1">
        <v>395</v>
      </c>
      <c r="B398" s="1" t="s">
        <v>1372</v>
      </c>
      <c r="C398" s="1" t="s">
        <v>1373</v>
      </c>
      <c r="D398" s="1" t="s">
        <v>1331</v>
      </c>
      <c r="E398" s="1">
        <v>710.00039800000002</v>
      </c>
      <c r="F398" s="1">
        <v>12</v>
      </c>
      <c r="G398" s="1" t="s">
        <v>308</v>
      </c>
      <c r="H398" s="1" t="s">
        <v>595</v>
      </c>
      <c r="I398" s="1">
        <v>43226</v>
      </c>
      <c r="J398" s="1" t="s">
        <v>267</v>
      </c>
      <c r="K398" s="1">
        <v>710</v>
      </c>
      <c r="L398" s="1" t="s">
        <v>75</v>
      </c>
      <c r="M398" s="1" t="s">
        <v>80</v>
      </c>
      <c r="N398" s="1">
        <v>3</v>
      </c>
      <c r="O398" s="1">
        <v>0</v>
      </c>
    </row>
    <row r="399" spans="1:15" x14ac:dyDescent="0.15">
      <c r="A399" s="1">
        <v>396</v>
      </c>
      <c r="B399" s="1" t="s">
        <v>1374</v>
      </c>
      <c r="C399" s="1" t="s">
        <v>1375</v>
      </c>
      <c r="D399" s="1" t="s">
        <v>1322</v>
      </c>
      <c r="E399" s="1">
        <v>666.00039900000002</v>
      </c>
      <c r="F399" s="1">
        <v>15</v>
      </c>
      <c r="G399" s="1" t="s">
        <v>308</v>
      </c>
      <c r="H399" s="1" t="s">
        <v>595</v>
      </c>
      <c r="I399" s="1">
        <v>43226</v>
      </c>
      <c r="J399" s="1" t="s">
        <v>168</v>
      </c>
      <c r="K399" s="1">
        <v>666</v>
      </c>
      <c r="L399" s="1" t="s">
        <v>75</v>
      </c>
      <c r="M399" s="1" t="s">
        <v>167</v>
      </c>
      <c r="N399" s="1">
        <v>2</v>
      </c>
      <c r="O399" s="1">
        <v>0</v>
      </c>
    </row>
    <row r="400" spans="1:15" x14ac:dyDescent="0.15">
      <c r="A400" s="1">
        <v>397</v>
      </c>
      <c r="B400" s="1" t="s">
        <v>1376</v>
      </c>
      <c r="C400" s="1" t="s">
        <v>1377</v>
      </c>
      <c r="D400" s="1" t="s">
        <v>1322</v>
      </c>
      <c r="E400" s="1">
        <v>695.00040000000001</v>
      </c>
      <c r="F400" s="1">
        <v>14</v>
      </c>
      <c r="G400" s="1" t="s">
        <v>72</v>
      </c>
      <c r="H400" s="1" t="s">
        <v>73</v>
      </c>
      <c r="I400" s="1">
        <v>43219</v>
      </c>
      <c r="J400" s="1" t="s">
        <v>166</v>
      </c>
      <c r="K400" s="1">
        <v>695</v>
      </c>
      <c r="L400" s="1" t="s">
        <v>75</v>
      </c>
      <c r="M400" s="1" t="s">
        <v>167</v>
      </c>
      <c r="N400" s="1">
        <v>2</v>
      </c>
      <c r="O400" s="1">
        <v>0</v>
      </c>
    </row>
    <row r="401" spans="1:15" x14ac:dyDescent="0.15">
      <c r="A401" s="1">
        <v>398</v>
      </c>
      <c r="B401" s="1" t="s">
        <v>1378</v>
      </c>
      <c r="C401" s="1" t="s">
        <v>1379</v>
      </c>
      <c r="D401" s="1" t="s">
        <v>1311</v>
      </c>
      <c r="E401" s="1">
        <v>1157.000401</v>
      </c>
      <c r="F401" s="1">
        <v>9</v>
      </c>
      <c r="G401" s="1" t="s">
        <v>521</v>
      </c>
      <c r="H401" s="1" t="s">
        <v>73</v>
      </c>
      <c r="I401" s="1">
        <v>43246</v>
      </c>
      <c r="J401" s="1" t="s">
        <v>327</v>
      </c>
      <c r="K401" s="1">
        <v>1157</v>
      </c>
      <c r="L401" s="1" t="s">
        <v>75</v>
      </c>
      <c r="M401" s="1" t="s">
        <v>381</v>
      </c>
      <c r="N401" s="1">
        <v>2</v>
      </c>
      <c r="O401" s="1">
        <v>0</v>
      </c>
    </row>
    <row r="402" spans="1:15" x14ac:dyDescent="0.15">
      <c r="A402" s="1">
        <v>399</v>
      </c>
      <c r="B402" s="1" t="s">
        <v>1380</v>
      </c>
      <c r="C402" s="1" t="s">
        <v>1381</v>
      </c>
      <c r="D402" s="1" t="s">
        <v>1314</v>
      </c>
      <c r="E402" s="1">
        <v>946.00040200000001</v>
      </c>
      <c r="F402" s="1">
        <v>5</v>
      </c>
      <c r="G402" s="1" t="s">
        <v>369</v>
      </c>
      <c r="H402" s="1" t="s">
        <v>73</v>
      </c>
      <c r="I402" s="1">
        <v>43232</v>
      </c>
      <c r="J402" s="1" t="s">
        <v>251</v>
      </c>
      <c r="K402" s="1">
        <v>946</v>
      </c>
      <c r="L402" s="1" t="s">
        <v>75</v>
      </c>
      <c r="M402" s="1" t="s">
        <v>109</v>
      </c>
      <c r="N402" s="1">
        <v>2</v>
      </c>
      <c r="O402" s="1">
        <v>0</v>
      </c>
    </row>
    <row r="403" spans="1:15" x14ac:dyDescent="0.15">
      <c r="A403" s="1">
        <v>400</v>
      </c>
      <c r="B403" s="1" t="s">
        <v>1382</v>
      </c>
      <c r="C403" s="1" t="s">
        <v>1383</v>
      </c>
      <c r="D403" s="1" t="s">
        <v>1322</v>
      </c>
      <c r="E403" s="1">
        <v>973.00040300000001</v>
      </c>
      <c r="F403" s="1">
        <v>4</v>
      </c>
      <c r="G403" s="1" t="s">
        <v>369</v>
      </c>
      <c r="H403" s="1" t="s">
        <v>73</v>
      </c>
      <c r="I403" s="1">
        <v>43233</v>
      </c>
      <c r="J403" s="1" t="s">
        <v>178</v>
      </c>
      <c r="K403" s="1">
        <v>973</v>
      </c>
      <c r="L403" s="1" t="s">
        <v>75</v>
      </c>
      <c r="M403" s="1" t="s">
        <v>93</v>
      </c>
      <c r="N403" s="1">
        <v>3</v>
      </c>
      <c r="O403" s="1">
        <v>0</v>
      </c>
    </row>
    <row r="404" spans="1:15" x14ac:dyDescent="0.15">
      <c r="A404" s="1">
        <v>401</v>
      </c>
      <c r="B404" s="1" t="s">
        <v>1384</v>
      </c>
      <c r="C404" s="1" t="s">
        <v>1385</v>
      </c>
      <c r="D404" s="1" t="s">
        <v>1311</v>
      </c>
      <c r="E404" s="1">
        <v>679.000404</v>
      </c>
      <c r="F404" s="1">
        <v>21</v>
      </c>
      <c r="G404" s="1" t="s">
        <v>308</v>
      </c>
      <c r="H404" s="1" t="s">
        <v>595</v>
      </c>
      <c r="I404" s="1">
        <v>43226</v>
      </c>
      <c r="J404" s="1" t="s">
        <v>324</v>
      </c>
      <c r="K404" s="1">
        <v>679</v>
      </c>
      <c r="L404" s="1" t="s">
        <v>75</v>
      </c>
      <c r="M404" s="1" t="s">
        <v>113</v>
      </c>
      <c r="N404" s="1">
        <v>1</v>
      </c>
      <c r="O404" s="1">
        <v>0</v>
      </c>
    </row>
    <row r="405" spans="1:15" x14ac:dyDescent="0.15">
      <c r="A405" s="1">
        <v>402</v>
      </c>
      <c r="B405" s="1" t="s">
        <v>1386</v>
      </c>
      <c r="C405" s="1" t="s">
        <v>1387</v>
      </c>
      <c r="D405" s="1" t="s">
        <v>1314</v>
      </c>
      <c r="E405" s="1">
        <v>1095.000405</v>
      </c>
      <c r="F405" s="1">
        <v>1</v>
      </c>
      <c r="G405" s="1" t="s">
        <v>521</v>
      </c>
      <c r="H405" s="1" t="s">
        <v>73</v>
      </c>
      <c r="I405" s="1">
        <v>43246</v>
      </c>
      <c r="J405" s="1" t="s">
        <v>252</v>
      </c>
      <c r="K405" s="1">
        <v>1095</v>
      </c>
      <c r="L405" s="1" t="s">
        <v>75</v>
      </c>
      <c r="M405" s="1" t="s">
        <v>142</v>
      </c>
      <c r="N405" s="1">
        <v>3</v>
      </c>
      <c r="O405" s="1">
        <v>0</v>
      </c>
    </row>
    <row r="406" spans="1:15" x14ac:dyDescent="0.15">
      <c r="A406" s="1">
        <v>403</v>
      </c>
      <c r="B406" s="1" t="s">
        <v>1388</v>
      </c>
      <c r="C406" s="1" t="s">
        <v>1389</v>
      </c>
      <c r="D406" s="1" t="s">
        <v>1390</v>
      </c>
      <c r="E406" s="1">
        <v>751.000406</v>
      </c>
      <c r="F406" s="1">
        <v>1</v>
      </c>
      <c r="G406" s="1" t="s">
        <v>369</v>
      </c>
      <c r="H406" s="1" t="s">
        <v>73</v>
      </c>
      <c r="I406" s="1">
        <v>43232</v>
      </c>
      <c r="J406" s="1" t="s">
        <v>463</v>
      </c>
      <c r="K406" s="1">
        <v>751</v>
      </c>
      <c r="L406" s="1" t="s">
        <v>75</v>
      </c>
      <c r="M406" s="1" t="s">
        <v>285</v>
      </c>
      <c r="N406" s="1">
        <v>6</v>
      </c>
      <c r="O406" s="1">
        <v>0</v>
      </c>
    </row>
    <row r="407" spans="1:15" x14ac:dyDescent="0.15">
      <c r="A407" s="1">
        <v>404</v>
      </c>
      <c r="B407" s="1" t="s">
        <v>1391</v>
      </c>
      <c r="C407" s="1" t="s">
        <v>1392</v>
      </c>
      <c r="D407" s="1" t="s">
        <v>1331</v>
      </c>
      <c r="E407" s="1">
        <v>495.000407</v>
      </c>
      <c r="F407" s="1">
        <v>22</v>
      </c>
      <c r="G407" s="1" t="s">
        <v>72</v>
      </c>
      <c r="H407" s="1" t="s">
        <v>73</v>
      </c>
      <c r="I407" s="1">
        <v>43219</v>
      </c>
      <c r="J407" s="1" t="s">
        <v>265</v>
      </c>
      <c r="K407" s="1">
        <v>495</v>
      </c>
      <c r="L407" s="1" t="s">
        <v>75</v>
      </c>
      <c r="M407" s="1" t="s">
        <v>225</v>
      </c>
      <c r="N407" s="1">
        <v>3</v>
      </c>
      <c r="O407" s="1">
        <v>0</v>
      </c>
    </row>
    <row r="408" spans="1:15" x14ac:dyDescent="0.15">
      <c r="A408" s="1">
        <v>405</v>
      </c>
      <c r="B408" s="1" t="s">
        <v>1393</v>
      </c>
      <c r="C408" s="1" t="s">
        <v>1394</v>
      </c>
      <c r="D408" s="1" t="s">
        <v>1390</v>
      </c>
      <c r="E408" s="1">
        <v>742.00040799999999</v>
      </c>
      <c r="F408" s="1">
        <v>2</v>
      </c>
      <c r="G408" s="1" t="s">
        <v>369</v>
      </c>
      <c r="H408" s="1" t="s">
        <v>73</v>
      </c>
      <c r="I408" s="1">
        <v>43232</v>
      </c>
      <c r="J408" s="1" t="s">
        <v>462</v>
      </c>
      <c r="K408" s="1">
        <v>742</v>
      </c>
      <c r="L408" s="1" t="s">
        <v>75</v>
      </c>
      <c r="M408" s="1" t="s">
        <v>190</v>
      </c>
      <c r="N408" s="1">
        <v>6</v>
      </c>
      <c r="O408" s="1">
        <v>0</v>
      </c>
    </row>
    <row r="409" spans="1:15" x14ac:dyDescent="0.15">
      <c r="A409" s="1">
        <v>406</v>
      </c>
      <c r="B409" s="1" t="s">
        <v>1395</v>
      </c>
      <c r="C409" s="1" t="s">
        <v>1396</v>
      </c>
      <c r="D409" s="1" t="s">
        <v>1311</v>
      </c>
      <c r="E409" s="1">
        <v>1165.000409</v>
      </c>
      <c r="F409" s="1">
        <v>8</v>
      </c>
      <c r="G409" s="1" t="s">
        <v>521</v>
      </c>
      <c r="H409" s="1" t="s">
        <v>73</v>
      </c>
      <c r="I409" s="1">
        <v>43246</v>
      </c>
      <c r="J409" s="1" t="s">
        <v>153</v>
      </c>
      <c r="K409" s="1">
        <v>1165</v>
      </c>
      <c r="L409" s="1" t="s">
        <v>75</v>
      </c>
      <c r="M409" s="1" t="s">
        <v>154</v>
      </c>
      <c r="N409" s="1">
        <v>3</v>
      </c>
      <c r="O409" s="1">
        <v>0</v>
      </c>
    </row>
    <row r="410" spans="1:15" x14ac:dyDescent="0.15">
      <c r="A410" s="1">
        <v>407</v>
      </c>
      <c r="B410" s="1" t="s">
        <v>1397</v>
      </c>
      <c r="C410" s="1" t="s">
        <v>1398</v>
      </c>
      <c r="D410" s="1" t="s">
        <v>1314</v>
      </c>
      <c r="E410" s="1">
        <v>976.00040999999999</v>
      </c>
      <c r="F410" s="1">
        <v>4</v>
      </c>
      <c r="G410" s="1" t="s">
        <v>521</v>
      </c>
      <c r="H410" s="1" t="s">
        <v>73</v>
      </c>
      <c r="I410" s="1">
        <v>43246</v>
      </c>
      <c r="J410" s="1" t="s">
        <v>358</v>
      </c>
      <c r="K410" s="1">
        <v>976</v>
      </c>
      <c r="L410" s="1" t="s">
        <v>75</v>
      </c>
      <c r="M410" s="1" t="s">
        <v>121</v>
      </c>
      <c r="N410" s="1">
        <v>1</v>
      </c>
      <c r="O410" s="1">
        <v>0</v>
      </c>
    </row>
    <row r="411" spans="1:15" x14ac:dyDescent="0.15">
      <c r="A411" s="1">
        <v>408</v>
      </c>
      <c r="B411" s="1" t="s">
        <v>1399</v>
      </c>
      <c r="C411" s="1" t="s">
        <v>1400</v>
      </c>
      <c r="D411" s="1" t="s">
        <v>1331</v>
      </c>
      <c r="E411" s="1">
        <v>626.00041099999999</v>
      </c>
      <c r="F411" s="1">
        <v>18</v>
      </c>
      <c r="G411" s="1" t="s">
        <v>369</v>
      </c>
      <c r="H411" s="1" t="s">
        <v>73</v>
      </c>
      <c r="I411" s="1">
        <v>43233</v>
      </c>
      <c r="J411" s="1" t="s">
        <v>501</v>
      </c>
      <c r="K411" s="1">
        <v>626</v>
      </c>
      <c r="L411" s="1" t="s">
        <v>75</v>
      </c>
      <c r="M411" s="1" t="s">
        <v>273</v>
      </c>
      <c r="N411" s="1">
        <v>1</v>
      </c>
      <c r="O411" s="1">
        <v>0</v>
      </c>
    </row>
    <row r="412" spans="1:15" x14ac:dyDescent="0.15">
      <c r="A412" s="1">
        <v>409</v>
      </c>
      <c r="B412" s="1" t="s">
        <v>1401</v>
      </c>
      <c r="C412" s="1" t="s">
        <v>1402</v>
      </c>
      <c r="D412" s="1" t="s">
        <v>1331</v>
      </c>
      <c r="E412" s="1">
        <v>826.00041199999998</v>
      </c>
      <c r="F412" s="1">
        <v>7</v>
      </c>
      <c r="G412" s="1" t="s">
        <v>369</v>
      </c>
      <c r="H412" s="1" t="s">
        <v>73</v>
      </c>
      <c r="I412" s="1">
        <v>43233</v>
      </c>
      <c r="J412" s="1" t="s">
        <v>274</v>
      </c>
      <c r="K412" s="1">
        <v>826</v>
      </c>
      <c r="L412" s="1" t="s">
        <v>75</v>
      </c>
      <c r="M412" s="1" t="s">
        <v>93</v>
      </c>
      <c r="N412" s="1">
        <v>3</v>
      </c>
      <c r="O412" s="1">
        <v>0</v>
      </c>
    </row>
    <row r="413" spans="1:15" x14ac:dyDescent="0.15">
      <c r="A413" s="1">
        <v>410</v>
      </c>
      <c r="B413" s="1" t="s">
        <v>1403</v>
      </c>
      <c r="C413" s="1" t="s">
        <v>1404</v>
      </c>
      <c r="D413" s="1" t="s">
        <v>1314</v>
      </c>
      <c r="E413" s="1">
        <v>913.00041299999998</v>
      </c>
      <c r="F413" s="1">
        <v>6</v>
      </c>
      <c r="G413" s="1" t="s">
        <v>521</v>
      </c>
      <c r="H413" s="1" t="s">
        <v>73</v>
      </c>
      <c r="I413" s="1">
        <v>43246</v>
      </c>
      <c r="J413" s="1" t="s">
        <v>250</v>
      </c>
      <c r="K413" s="1">
        <v>913</v>
      </c>
      <c r="L413" s="1" t="s">
        <v>75</v>
      </c>
      <c r="M413" s="1" t="s">
        <v>142</v>
      </c>
      <c r="N413" s="1">
        <v>2</v>
      </c>
      <c r="O413" s="1">
        <v>0</v>
      </c>
    </row>
    <row r="414" spans="1:15" x14ac:dyDescent="0.15">
      <c r="A414" s="1">
        <v>411</v>
      </c>
      <c r="B414" s="1" t="s">
        <v>1405</v>
      </c>
      <c r="C414" s="1" t="s">
        <v>1406</v>
      </c>
      <c r="D414" s="1" t="s">
        <v>1390</v>
      </c>
      <c r="E414" s="1">
        <v>541.00041399999998</v>
      </c>
      <c r="F414" s="1">
        <v>8</v>
      </c>
      <c r="G414" s="1" t="s">
        <v>369</v>
      </c>
      <c r="H414" s="1" t="s">
        <v>73</v>
      </c>
      <c r="I414" s="1">
        <v>43232</v>
      </c>
      <c r="J414" s="1" t="s">
        <v>467</v>
      </c>
      <c r="K414" s="1">
        <v>541</v>
      </c>
      <c r="L414" s="1" t="s">
        <v>75</v>
      </c>
      <c r="M414" s="1" t="s">
        <v>285</v>
      </c>
      <c r="N414" s="1">
        <v>6</v>
      </c>
      <c r="O414" s="1">
        <v>0</v>
      </c>
    </row>
    <row r="415" spans="1:15" x14ac:dyDescent="0.15">
      <c r="A415" s="1">
        <v>412</v>
      </c>
      <c r="B415" s="1" t="s">
        <v>1407</v>
      </c>
      <c r="C415" s="1" t="s">
        <v>1408</v>
      </c>
      <c r="D415" s="1" t="s">
        <v>1322</v>
      </c>
      <c r="E415" s="1">
        <v>547.00041499999998</v>
      </c>
      <c r="F415" s="1">
        <v>20</v>
      </c>
      <c r="G415" s="1" t="s">
        <v>369</v>
      </c>
      <c r="H415" s="1" t="s">
        <v>73</v>
      </c>
      <c r="I415" s="1">
        <v>43233</v>
      </c>
      <c r="J415" s="1" t="s">
        <v>430</v>
      </c>
      <c r="K415" s="1">
        <v>547</v>
      </c>
      <c r="L415" s="1" t="s">
        <v>75</v>
      </c>
      <c r="M415" s="1" t="s">
        <v>431</v>
      </c>
      <c r="N415" s="1">
        <v>1</v>
      </c>
      <c r="O415" s="1">
        <v>0</v>
      </c>
    </row>
    <row r="416" spans="1:15" x14ac:dyDescent="0.15">
      <c r="A416" s="1">
        <v>413</v>
      </c>
      <c r="B416" s="1" t="s">
        <v>1409</v>
      </c>
      <c r="C416" s="1" t="s">
        <v>1410</v>
      </c>
      <c r="D416" s="1" t="s">
        <v>1314</v>
      </c>
      <c r="E416" s="1">
        <v>791.00041599999997</v>
      </c>
      <c r="F416" s="1">
        <v>10</v>
      </c>
      <c r="G416" s="1" t="s">
        <v>521</v>
      </c>
      <c r="H416" s="1" t="s">
        <v>73</v>
      </c>
      <c r="I416" s="1">
        <v>43246</v>
      </c>
      <c r="J416" s="1" t="s">
        <v>541</v>
      </c>
      <c r="K416" s="1">
        <v>791</v>
      </c>
      <c r="L416" s="1" t="s">
        <v>75</v>
      </c>
      <c r="M416" s="1" t="s">
        <v>316</v>
      </c>
      <c r="N416" s="1">
        <v>1</v>
      </c>
      <c r="O416" s="1">
        <v>0</v>
      </c>
    </row>
    <row r="417" spans="1:15" x14ac:dyDescent="0.15">
      <c r="A417" s="1">
        <v>414</v>
      </c>
      <c r="B417" s="1" t="s">
        <v>1411</v>
      </c>
      <c r="C417" s="1" t="s">
        <v>1412</v>
      </c>
      <c r="D417" s="1" t="s">
        <v>1390</v>
      </c>
      <c r="E417" s="1">
        <v>560.00041699999997</v>
      </c>
      <c r="F417" s="1">
        <v>6</v>
      </c>
      <c r="G417" s="1" t="s">
        <v>369</v>
      </c>
      <c r="H417" s="1" t="s">
        <v>73</v>
      </c>
      <c r="I417" s="1">
        <v>43232</v>
      </c>
      <c r="J417" s="1" t="s">
        <v>461</v>
      </c>
      <c r="K417" s="1">
        <v>560</v>
      </c>
      <c r="L417" s="1" t="s">
        <v>75</v>
      </c>
      <c r="M417" s="1" t="s">
        <v>285</v>
      </c>
      <c r="N417" s="1">
        <v>6</v>
      </c>
      <c r="O417" s="1">
        <v>0</v>
      </c>
    </row>
    <row r="418" spans="1:15" x14ac:dyDescent="0.15">
      <c r="A418" s="1">
        <v>415</v>
      </c>
      <c r="B418" s="1" t="s">
        <v>1413</v>
      </c>
      <c r="C418" s="1" t="s">
        <v>1414</v>
      </c>
      <c r="D418" s="1" t="s">
        <v>1322</v>
      </c>
      <c r="E418" s="1">
        <v>807.00041799999997</v>
      </c>
      <c r="F418" s="1">
        <v>9</v>
      </c>
      <c r="G418" s="1" t="s">
        <v>369</v>
      </c>
      <c r="H418" s="1" t="s">
        <v>73</v>
      </c>
      <c r="I418" s="1">
        <v>43233</v>
      </c>
      <c r="J418" s="1" t="s">
        <v>173</v>
      </c>
      <c r="K418" s="1">
        <v>807</v>
      </c>
      <c r="L418" s="1" t="s">
        <v>75</v>
      </c>
      <c r="M418" s="1" t="s">
        <v>174</v>
      </c>
      <c r="N418" s="1">
        <v>3</v>
      </c>
      <c r="O418" s="1">
        <v>0</v>
      </c>
    </row>
    <row r="419" spans="1:15" x14ac:dyDescent="0.15">
      <c r="A419" s="1">
        <v>416</v>
      </c>
      <c r="B419" s="1" t="s">
        <v>1415</v>
      </c>
      <c r="C419" s="1" t="s">
        <v>1416</v>
      </c>
      <c r="D419" s="1" t="s">
        <v>1322</v>
      </c>
      <c r="E419" s="1">
        <v>484.00041900000002</v>
      </c>
      <c r="F419" s="1">
        <v>22</v>
      </c>
      <c r="G419" s="1" t="s">
        <v>369</v>
      </c>
      <c r="H419" s="1" t="s">
        <v>73</v>
      </c>
      <c r="I419" s="1">
        <v>43233</v>
      </c>
      <c r="J419" s="1" t="s">
        <v>427</v>
      </c>
      <c r="K419" s="1">
        <v>484</v>
      </c>
      <c r="L419" s="1" t="s">
        <v>75</v>
      </c>
      <c r="M419" s="1" t="s">
        <v>428</v>
      </c>
      <c r="N419" s="1">
        <v>1</v>
      </c>
      <c r="O419" s="1">
        <v>0</v>
      </c>
    </row>
    <row r="420" spans="1:15" x14ac:dyDescent="0.15">
      <c r="A420" s="1">
        <v>417</v>
      </c>
      <c r="B420" s="1" t="s">
        <v>1417</v>
      </c>
      <c r="C420" s="1" t="s">
        <v>1418</v>
      </c>
      <c r="D420" s="1" t="s">
        <v>1331</v>
      </c>
      <c r="E420" s="1">
        <v>882.00041999999996</v>
      </c>
      <c r="F420" s="1">
        <v>6</v>
      </c>
      <c r="G420" s="1" t="s">
        <v>369</v>
      </c>
      <c r="H420" s="1" t="s">
        <v>73</v>
      </c>
      <c r="I420" s="1">
        <v>43233</v>
      </c>
      <c r="J420" s="1" t="s">
        <v>278</v>
      </c>
      <c r="K420" s="1">
        <v>882</v>
      </c>
      <c r="L420" s="1" t="s">
        <v>75</v>
      </c>
      <c r="M420" s="1" t="s">
        <v>230</v>
      </c>
      <c r="N420" s="1">
        <v>3</v>
      </c>
      <c r="O420" s="1">
        <v>0</v>
      </c>
    </row>
    <row r="421" spans="1:15" x14ac:dyDescent="0.15">
      <c r="A421" s="1">
        <v>418</v>
      </c>
      <c r="B421" s="1" t="s">
        <v>1419</v>
      </c>
      <c r="C421" s="1" t="s">
        <v>1420</v>
      </c>
      <c r="D421" s="1" t="s">
        <v>1331</v>
      </c>
      <c r="E421" s="1">
        <v>582.00042099999996</v>
      </c>
      <c r="F421" s="1">
        <v>20</v>
      </c>
      <c r="G421" s="1" t="s">
        <v>308</v>
      </c>
      <c r="H421" s="1" t="s">
        <v>595</v>
      </c>
      <c r="I421" s="1">
        <v>43226</v>
      </c>
      <c r="J421" s="1" t="s">
        <v>360</v>
      </c>
      <c r="K421" s="1">
        <v>582</v>
      </c>
      <c r="L421" s="1" t="s">
        <v>75</v>
      </c>
      <c r="M421" s="1" t="s">
        <v>361</v>
      </c>
      <c r="N421" s="1">
        <v>1</v>
      </c>
      <c r="O421" s="1">
        <v>0</v>
      </c>
    </row>
    <row r="422" spans="1:15" x14ac:dyDescent="0.15">
      <c r="A422" s="1">
        <v>419</v>
      </c>
      <c r="B422" s="1" t="s">
        <v>1421</v>
      </c>
      <c r="C422" s="1" t="s">
        <v>1422</v>
      </c>
      <c r="D422" s="1" t="s">
        <v>1331</v>
      </c>
      <c r="E422" s="1">
        <v>642.00042199999996</v>
      </c>
      <c r="F422" s="1">
        <v>17</v>
      </c>
      <c r="G422" s="1" t="s">
        <v>72</v>
      </c>
      <c r="H422" s="1" t="s">
        <v>73</v>
      </c>
      <c r="I422" s="1">
        <v>43219</v>
      </c>
      <c r="J422" s="1" t="s">
        <v>268</v>
      </c>
      <c r="K422" s="1">
        <v>642</v>
      </c>
      <c r="L422" s="1" t="s">
        <v>75</v>
      </c>
      <c r="M422" s="1" t="s">
        <v>230</v>
      </c>
      <c r="N422" s="1">
        <v>3</v>
      </c>
      <c r="O422" s="1">
        <v>0</v>
      </c>
    </row>
    <row r="423" spans="1:15" x14ac:dyDescent="0.15">
      <c r="A423" s="1">
        <v>420</v>
      </c>
      <c r="B423" s="1" t="s">
        <v>1423</v>
      </c>
      <c r="C423" s="1" t="s">
        <v>1424</v>
      </c>
      <c r="D423" s="1" t="s">
        <v>1331</v>
      </c>
      <c r="E423" s="1">
        <v>936.00042299999996</v>
      </c>
      <c r="F423" s="1">
        <v>3</v>
      </c>
      <c r="G423" s="1" t="s">
        <v>308</v>
      </c>
      <c r="H423" s="1" t="s">
        <v>595</v>
      </c>
      <c r="I423" s="1">
        <v>43226</v>
      </c>
      <c r="J423" s="1" t="s">
        <v>281</v>
      </c>
      <c r="K423" s="1">
        <v>936</v>
      </c>
      <c r="L423" s="1" t="s">
        <v>75</v>
      </c>
      <c r="M423" s="1" t="s">
        <v>167</v>
      </c>
      <c r="N423" s="1">
        <v>3</v>
      </c>
      <c r="O423" s="1">
        <v>0</v>
      </c>
    </row>
    <row r="424" spans="1:15" x14ac:dyDescent="0.15">
      <c r="A424" s="1">
        <v>421</v>
      </c>
      <c r="B424" s="1" t="s">
        <v>1425</v>
      </c>
      <c r="C424" s="1" t="s">
        <v>1426</v>
      </c>
      <c r="D424" s="1" t="s">
        <v>1390</v>
      </c>
      <c r="E424" s="1">
        <v>552.00042399999995</v>
      </c>
      <c r="F424" s="1">
        <v>7</v>
      </c>
      <c r="G424" s="1" t="s">
        <v>369</v>
      </c>
      <c r="H424" s="1" t="s">
        <v>73</v>
      </c>
      <c r="I424" s="1">
        <v>43232</v>
      </c>
      <c r="J424" s="1" t="s">
        <v>459</v>
      </c>
      <c r="K424" s="1">
        <v>552</v>
      </c>
      <c r="L424" s="1" t="s">
        <v>75</v>
      </c>
      <c r="M424" s="1" t="s">
        <v>192</v>
      </c>
      <c r="N424" s="1">
        <v>6</v>
      </c>
      <c r="O424" s="1">
        <v>0</v>
      </c>
    </row>
    <row r="425" spans="1:15" x14ac:dyDescent="0.15">
      <c r="A425" s="1">
        <v>422</v>
      </c>
      <c r="B425" s="1" t="s">
        <v>1427</v>
      </c>
      <c r="C425" s="1" t="s">
        <v>1428</v>
      </c>
      <c r="D425" s="1" t="s">
        <v>1311</v>
      </c>
      <c r="E425" s="1">
        <v>1321.000425</v>
      </c>
      <c r="F425" s="1">
        <v>3</v>
      </c>
      <c r="G425" s="1" t="s">
        <v>369</v>
      </c>
      <c r="H425" s="1" t="s">
        <v>73</v>
      </c>
      <c r="I425" s="1">
        <v>43232</v>
      </c>
      <c r="J425" s="1" t="s">
        <v>157</v>
      </c>
      <c r="K425" s="1">
        <v>1321</v>
      </c>
      <c r="L425" s="1" t="s">
        <v>75</v>
      </c>
      <c r="M425" s="1" t="s">
        <v>142</v>
      </c>
      <c r="N425" s="1">
        <v>2</v>
      </c>
      <c r="O425" s="1">
        <v>0</v>
      </c>
    </row>
    <row r="426" spans="1:15" x14ac:dyDescent="0.15">
      <c r="A426" s="1">
        <v>423</v>
      </c>
      <c r="B426" s="1" t="s">
        <v>1429</v>
      </c>
      <c r="C426" s="1" t="s">
        <v>1430</v>
      </c>
      <c r="D426" s="1" t="s">
        <v>1322</v>
      </c>
      <c r="E426" s="1">
        <v>635.00042599999995</v>
      </c>
      <c r="F426" s="1">
        <v>16</v>
      </c>
      <c r="G426" s="1" t="s">
        <v>369</v>
      </c>
      <c r="H426" s="1" t="s">
        <v>73</v>
      </c>
      <c r="I426" s="1">
        <v>43233</v>
      </c>
      <c r="J426" s="1" t="s">
        <v>169</v>
      </c>
      <c r="K426" s="1">
        <v>635</v>
      </c>
      <c r="L426" s="1" t="s">
        <v>75</v>
      </c>
      <c r="M426" s="1" t="s">
        <v>99</v>
      </c>
      <c r="N426" s="1">
        <v>2</v>
      </c>
      <c r="O426" s="1">
        <v>0</v>
      </c>
    </row>
    <row r="427" spans="1:15" x14ac:dyDescent="0.15">
      <c r="A427" s="1">
        <v>424</v>
      </c>
      <c r="B427" s="1" t="s">
        <v>1431</v>
      </c>
      <c r="C427" s="1" t="s">
        <v>1432</v>
      </c>
      <c r="D427" s="1" t="s">
        <v>1331</v>
      </c>
      <c r="E427" s="1">
        <v>669.00042699999995</v>
      </c>
      <c r="F427" s="1">
        <v>16</v>
      </c>
      <c r="G427" s="1" t="s">
        <v>308</v>
      </c>
      <c r="H427" s="1" t="s">
        <v>595</v>
      </c>
      <c r="I427" s="1">
        <v>43226</v>
      </c>
      <c r="J427" s="1" t="s">
        <v>270</v>
      </c>
      <c r="K427" s="1">
        <v>669</v>
      </c>
      <c r="L427" s="1" t="s">
        <v>75</v>
      </c>
      <c r="M427" s="1" t="s">
        <v>271</v>
      </c>
      <c r="N427" s="1">
        <v>3</v>
      </c>
      <c r="O427" s="1">
        <v>0</v>
      </c>
    </row>
    <row r="428" spans="1:15" x14ac:dyDescent="0.15">
      <c r="A428" s="1">
        <v>425</v>
      </c>
      <c r="B428" s="1" t="s">
        <v>1433</v>
      </c>
      <c r="C428" s="1" t="s">
        <v>1434</v>
      </c>
      <c r="D428" s="1" t="s">
        <v>1331</v>
      </c>
      <c r="E428" s="1">
        <v>679.00042800000006</v>
      </c>
      <c r="F428" s="1">
        <v>15</v>
      </c>
      <c r="G428" s="1" t="s">
        <v>72</v>
      </c>
      <c r="H428" s="1" t="s">
        <v>73</v>
      </c>
      <c r="I428" s="1">
        <v>43219</v>
      </c>
      <c r="J428" s="1" t="s">
        <v>275</v>
      </c>
      <c r="K428" s="1">
        <v>679</v>
      </c>
      <c r="L428" s="1" t="s">
        <v>75</v>
      </c>
      <c r="M428" s="1" t="s">
        <v>276</v>
      </c>
      <c r="N428" s="1">
        <v>2</v>
      </c>
      <c r="O428" s="1">
        <v>0</v>
      </c>
    </row>
    <row r="429" spans="1:15" x14ac:dyDescent="0.15">
      <c r="A429" s="1">
        <v>426</v>
      </c>
      <c r="B429" s="1" t="s">
        <v>1435</v>
      </c>
      <c r="C429" s="1" t="s">
        <v>1436</v>
      </c>
      <c r="D429" s="1" t="s">
        <v>1317</v>
      </c>
      <c r="E429" s="1">
        <v>657.00042900000005</v>
      </c>
      <c r="F429" s="1">
        <v>1</v>
      </c>
      <c r="G429" s="1" t="s">
        <v>369</v>
      </c>
      <c r="H429" s="1" t="s">
        <v>73</v>
      </c>
      <c r="I429" s="1">
        <v>43232</v>
      </c>
      <c r="J429" s="1" t="s">
        <v>294</v>
      </c>
      <c r="K429" s="1">
        <v>657</v>
      </c>
      <c r="L429" s="1" t="s">
        <v>75</v>
      </c>
      <c r="M429" s="1" t="s">
        <v>190</v>
      </c>
      <c r="N429" s="1">
        <v>6</v>
      </c>
      <c r="O429" s="1">
        <v>0</v>
      </c>
    </row>
    <row r="430" spans="1:15" x14ac:dyDescent="0.15">
      <c r="A430" s="1">
        <v>427</v>
      </c>
      <c r="B430" s="1" t="s">
        <v>1437</v>
      </c>
      <c r="C430" s="1" t="s">
        <v>1438</v>
      </c>
      <c r="D430" s="1" t="s">
        <v>1311</v>
      </c>
      <c r="E430" s="1">
        <v>965.00043000000005</v>
      </c>
      <c r="F430" s="1">
        <v>11</v>
      </c>
      <c r="G430" s="1" t="s">
        <v>521</v>
      </c>
      <c r="H430" s="1" t="s">
        <v>73</v>
      </c>
      <c r="I430" s="1">
        <v>43246</v>
      </c>
      <c r="J430" s="1" t="s">
        <v>530</v>
      </c>
      <c r="K430" s="1">
        <v>965</v>
      </c>
      <c r="L430" s="1" t="s">
        <v>75</v>
      </c>
      <c r="M430" s="1" t="s">
        <v>136</v>
      </c>
      <c r="N430" s="1">
        <v>1</v>
      </c>
      <c r="O430" s="1">
        <v>0</v>
      </c>
    </row>
    <row r="431" spans="1:15" x14ac:dyDescent="0.15">
      <c r="A431" s="1">
        <v>428</v>
      </c>
      <c r="B431" s="1" t="s">
        <v>1439</v>
      </c>
      <c r="C431" s="1" t="s">
        <v>1440</v>
      </c>
      <c r="D431" s="1" t="s">
        <v>1311</v>
      </c>
      <c r="E431" s="1">
        <v>1202.0004309999999</v>
      </c>
      <c r="F431" s="1">
        <v>6</v>
      </c>
      <c r="G431" s="1" t="s">
        <v>521</v>
      </c>
      <c r="H431" s="1" t="s">
        <v>73</v>
      </c>
      <c r="I431" s="1">
        <v>43246</v>
      </c>
      <c r="J431" s="1" t="s">
        <v>143</v>
      </c>
      <c r="K431" s="1">
        <v>1202</v>
      </c>
      <c r="L431" s="1" t="s">
        <v>75</v>
      </c>
      <c r="M431" s="1" t="s">
        <v>119</v>
      </c>
      <c r="N431" s="1">
        <v>3</v>
      </c>
      <c r="O431" s="1">
        <v>0</v>
      </c>
    </row>
    <row r="432" spans="1:15" x14ac:dyDescent="0.15">
      <c r="A432" s="1">
        <v>429</v>
      </c>
      <c r="B432" s="1" t="s">
        <v>1441</v>
      </c>
      <c r="C432" s="1" t="s">
        <v>1442</v>
      </c>
      <c r="D432" s="1" t="s">
        <v>1314</v>
      </c>
      <c r="E432" s="1">
        <v>799.00043200000005</v>
      </c>
      <c r="F432" s="1">
        <v>9</v>
      </c>
      <c r="G432" s="1" t="s">
        <v>521</v>
      </c>
      <c r="H432" s="1" t="s">
        <v>73</v>
      </c>
      <c r="I432" s="1">
        <v>43246</v>
      </c>
      <c r="J432" s="1" t="s">
        <v>483</v>
      </c>
      <c r="K432" s="1">
        <v>799</v>
      </c>
      <c r="L432" s="1" t="s">
        <v>75</v>
      </c>
      <c r="M432" s="1" t="s">
        <v>154</v>
      </c>
      <c r="N432" s="1">
        <v>3</v>
      </c>
      <c r="O432" s="1">
        <v>0</v>
      </c>
    </row>
    <row r="433" spans="1:15" x14ac:dyDescent="0.15">
      <c r="A433" s="1">
        <v>430</v>
      </c>
      <c r="B433" s="1" t="s">
        <v>1443</v>
      </c>
      <c r="C433" s="1" t="s">
        <v>1444</v>
      </c>
      <c r="D433" s="1" t="s">
        <v>1314</v>
      </c>
      <c r="E433" s="1">
        <v>727.00043300000004</v>
      </c>
      <c r="F433" s="1">
        <v>11</v>
      </c>
      <c r="G433" s="1" t="s">
        <v>308</v>
      </c>
      <c r="H433" s="1" t="s">
        <v>595</v>
      </c>
      <c r="I433" s="1">
        <v>43226</v>
      </c>
      <c r="J433" s="1" t="s">
        <v>233</v>
      </c>
      <c r="K433" s="1">
        <v>727</v>
      </c>
      <c r="L433" s="1" t="s">
        <v>75</v>
      </c>
      <c r="M433" s="1" t="s">
        <v>119</v>
      </c>
      <c r="N433" s="1">
        <v>2</v>
      </c>
      <c r="O433" s="1">
        <v>0</v>
      </c>
    </row>
    <row r="434" spans="1:15" x14ac:dyDescent="0.15">
      <c r="A434" s="1">
        <v>431</v>
      </c>
      <c r="B434" s="1" t="s">
        <v>1445</v>
      </c>
      <c r="C434" s="1" t="s">
        <v>1446</v>
      </c>
      <c r="D434" s="1" t="s">
        <v>1311</v>
      </c>
      <c r="E434" s="1">
        <v>1179.000434</v>
      </c>
      <c r="F434" s="1">
        <v>7</v>
      </c>
      <c r="G434" s="1" t="s">
        <v>521</v>
      </c>
      <c r="H434" s="1" t="s">
        <v>73</v>
      </c>
      <c r="I434" s="1">
        <v>43246</v>
      </c>
      <c r="J434" s="1" t="s">
        <v>130</v>
      </c>
      <c r="K434" s="1">
        <v>1179</v>
      </c>
      <c r="L434" s="1" t="s">
        <v>75</v>
      </c>
      <c r="M434" s="1" t="s">
        <v>109</v>
      </c>
      <c r="N434" s="1">
        <v>2</v>
      </c>
      <c r="O434" s="1">
        <v>0</v>
      </c>
    </row>
    <row r="435" spans="1:15" x14ac:dyDescent="0.15">
      <c r="A435" s="1">
        <v>432</v>
      </c>
      <c r="B435" s="1" t="s">
        <v>1447</v>
      </c>
      <c r="C435" s="1" t="s">
        <v>1448</v>
      </c>
      <c r="D435" s="1" t="s">
        <v>1331</v>
      </c>
      <c r="E435" s="1">
        <v>1069.0004349999999</v>
      </c>
      <c r="F435" s="1">
        <v>1</v>
      </c>
      <c r="G435" s="1" t="s">
        <v>369</v>
      </c>
      <c r="H435" s="1" t="s">
        <v>73</v>
      </c>
      <c r="I435" s="1">
        <v>43233</v>
      </c>
      <c r="J435" s="1" t="s">
        <v>282</v>
      </c>
      <c r="K435" s="1">
        <v>1069</v>
      </c>
      <c r="L435" s="1" t="s">
        <v>75</v>
      </c>
      <c r="M435" s="1" t="s">
        <v>273</v>
      </c>
      <c r="N435" s="1">
        <v>3</v>
      </c>
      <c r="O435" s="1">
        <v>0</v>
      </c>
    </row>
    <row r="436" spans="1:15" x14ac:dyDescent="0.15">
      <c r="A436" s="1">
        <v>433</v>
      </c>
      <c r="B436" s="1" t="s">
        <v>1449</v>
      </c>
      <c r="C436" s="1" t="s">
        <v>1450</v>
      </c>
      <c r="D436" s="1" t="s">
        <v>1311</v>
      </c>
      <c r="E436" s="1">
        <v>642.00043600000004</v>
      </c>
      <c r="F436" s="1">
        <v>23</v>
      </c>
      <c r="G436" s="1" t="s">
        <v>521</v>
      </c>
      <c r="H436" s="1" t="s">
        <v>73</v>
      </c>
      <c r="I436" s="1">
        <v>43246</v>
      </c>
      <c r="J436" s="1" t="s">
        <v>158</v>
      </c>
      <c r="K436" s="1">
        <v>642</v>
      </c>
      <c r="L436" s="1" t="s">
        <v>75</v>
      </c>
      <c r="M436" s="1" t="s">
        <v>116</v>
      </c>
      <c r="N436" s="1">
        <v>2</v>
      </c>
      <c r="O436" s="1">
        <v>0</v>
      </c>
    </row>
    <row r="437" spans="1:15" x14ac:dyDescent="0.15">
      <c r="A437" s="1">
        <v>434</v>
      </c>
      <c r="B437" s="1" t="s">
        <v>1451</v>
      </c>
      <c r="C437" s="1" t="s">
        <v>1452</v>
      </c>
      <c r="D437" s="1" t="s">
        <v>1331</v>
      </c>
      <c r="E437" s="1">
        <v>742.00043700000003</v>
      </c>
      <c r="F437" s="1">
        <v>11</v>
      </c>
      <c r="G437" s="1" t="s">
        <v>72</v>
      </c>
      <c r="H437" s="1" t="s">
        <v>73</v>
      </c>
      <c r="I437" s="1">
        <v>43219</v>
      </c>
      <c r="J437" s="1" t="s">
        <v>272</v>
      </c>
      <c r="K437" s="1">
        <v>742</v>
      </c>
      <c r="L437" s="1" t="s">
        <v>75</v>
      </c>
      <c r="M437" s="1" t="s">
        <v>273</v>
      </c>
      <c r="N437" s="1">
        <v>2</v>
      </c>
      <c r="O437" s="1">
        <v>0</v>
      </c>
    </row>
    <row r="438" spans="1:15" x14ac:dyDescent="0.15">
      <c r="A438" s="1">
        <v>435</v>
      </c>
      <c r="B438" s="1" t="s">
        <v>1453</v>
      </c>
      <c r="C438" s="1" t="s">
        <v>1454</v>
      </c>
      <c r="D438" s="1" t="s">
        <v>1322</v>
      </c>
      <c r="E438" s="1">
        <v>948.00043800000003</v>
      </c>
      <c r="F438" s="1">
        <v>5</v>
      </c>
      <c r="G438" s="1" t="s">
        <v>308</v>
      </c>
      <c r="H438" s="1" t="s">
        <v>595</v>
      </c>
      <c r="I438" s="1">
        <v>43226</v>
      </c>
      <c r="J438" s="1" t="s">
        <v>179</v>
      </c>
      <c r="K438" s="1">
        <v>948</v>
      </c>
      <c r="L438" s="1" t="s">
        <v>75</v>
      </c>
      <c r="M438" s="1" t="s">
        <v>89</v>
      </c>
      <c r="N438" s="1">
        <v>3</v>
      </c>
      <c r="O438" s="1">
        <v>0</v>
      </c>
    </row>
    <row r="439" spans="1:15" x14ac:dyDescent="0.15">
      <c r="A439" s="1">
        <v>436</v>
      </c>
      <c r="B439" s="1" t="s">
        <v>1455</v>
      </c>
      <c r="C439" s="1" t="s">
        <v>1456</v>
      </c>
      <c r="D439" s="1" t="s">
        <v>1311</v>
      </c>
      <c r="E439" s="1">
        <v>837.00043900000003</v>
      </c>
      <c r="F439" s="1">
        <v>17</v>
      </c>
      <c r="G439" s="1" t="s">
        <v>72</v>
      </c>
      <c r="H439" s="1" t="s">
        <v>73</v>
      </c>
      <c r="I439" s="1">
        <v>43219</v>
      </c>
      <c r="J439" s="1" t="s">
        <v>150</v>
      </c>
      <c r="K439" s="1">
        <v>837</v>
      </c>
      <c r="L439" s="1" t="s">
        <v>75</v>
      </c>
      <c r="M439" s="1" t="s">
        <v>87</v>
      </c>
      <c r="N439" s="1">
        <v>2</v>
      </c>
      <c r="O439" s="1">
        <v>0</v>
      </c>
    </row>
    <row r="440" spans="1:15" x14ac:dyDescent="0.15">
      <c r="A440" s="1">
        <v>437</v>
      </c>
      <c r="B440" s="1" t="s">
        <v>1457</v>
      </c>
      <c r="C440" s="1" t="s">
        <v>1458</v>
      </c>
      <c r="D440" s="1" t="s">
        <v>1331</v>
      </c>
      <c r="E440" s="1">
        <v>1030.00044</v>
      </c>
      <c r="F440" s="1">
        <v>2</v>
      </c>
      <c r="G440" s="1" t="s">
        <v>308</v>
      </c>
      <c r="H440" s="1" t="s">
        <v>595</v>
      </c>
      <c r="I440" s="1">
        <v>43226</v>
      </c>
      <c r="J440" s="1" t="s">
        <v>364</v>
      </c>
      <c r="K440" s="1">
        <v>1030</v>
      </c>
      <c r="L440" s="1" t="s">
        <v>75</v>
      </c>
      <c r="M440" s="1" t="s">
        <v>365</v>
      </c>
      <c r="N440" s="1">
        <v>3</v>
      </c>
      <c r="O440" s="1">
        <v>0</v>
      </c>
    </row>
    <row r="441" spans="1:15" x14ac:dyDescent="0.15">
      <c r="A441" s="1">
        <v>438</v>
      </c>
      <c r="B441" s="1" t="s">
        <v>1459</v>
      </c>
      <c r="C441" s="1" t="s">
        <v>1460</v>
      </c>
      <c r="D441" s="1" t="s">
        <v>1311</v>
      </c>
      <c r="E441" s="1">
        <v>891.00044100000002</v>
      </c>
      <c r="F441" s="1">
        <v>14</v>
      </c>
      <c r="G441" s="1" t="s">
        <v>369</v>
      </c>
      <c r="H441" s="1" t="s">
        <v>73</v>
      </c>
      <c r="I441" s="1">
        <v>43232</v>
      </c>
      <c r="J441" s="1" t="s">
        <v>325</v>
      </c>
      <c r="K441" s="1">
        <v>891</v>
      </c>
      <c r="L441" s="1" t="s">
        <v>75</v>
      </c>
      <c r="M441" s="1" t="s">
        <v>313</v>
      </c>
      <c r="N441" s="1">
        <v>1</v>
      </c>
      <c r="O441" s="1">
        <v>0</v>
      </c>
    </row>
    <row r="442" spans="1:15" x14ac:dyDescent="0.15">
      <c r="A442" s="1">
        <v>439</v>
      </c>
      <c r="B442" s="1" t="s">
        <v>1461</v>
      </c>
      <c r="C442" s="1" t="s">
        <v>1462</v>
      </c>
      <c r="D442" s="1" t="s">
        <v>1390</v>
      </c>
      <c r="E442" s="1">
        <v>598.00044200000002</v>
      </c>
      <c r="F442" s="1">
        <v>5</v>
      </c>
      <c r="G442" s="1" t="s">
        <v>369</v>
      </c>
      <c r="H442" s="1" t="s">
        <v>73</v>
      </c>
      <c r="I442" s="1">
        <v>43232</v>
      </c>
      <c r="J442" s="1" t="s">
        <v>460</v>
      </c>
      <c r="K442" s="1">
        <v>598</v>
      </c>
      <c r="L442" s="1" t="s">
        <v>75</v>
      </c>
      <c r="M442" s="1" t="s">
        <v>285</v>
      </c>
      <c r="N442" s="1">
        <v>6</v>
      </c>
      <c r="O442" s="1">
        <v>0</v>
      </c>
    </row>
    <row r="443" spans="1:15" x14ac:dyDescent="0.15">
      <c r="A443" s="1">
        <v>440</v>
      </c>
      <c r="B443" s="1" t="s">
        <v>1463</v>
      </c>
      <c r="C443" s="1" t="s">
        <v>1464</v>
      </c>
      <c r="D443" s="1" t="s">
        <v>1322</v>
      </c>
      <c r="E443" s="1">
        <v>572.00044300000002</v>
      </c>
      <c r="F443" s="1">
        <v>19</v>
      </c>
      <c r="G443" s="1" t="s">
        <v>369</v>
      </c>
      <c r="H443" s="1" t="s">
        <v>73</v>
      </c>
      <c r="I443" s="1">
        <v>43233</v>
      </c>
      <c r="J443" s="1" t="s">
        <v>432</v>
      </c>
      <c r="K443" s="1">
        <v>572</v>
      </c>
      <c r="L443" s="1" t="s">
        <v>75</v>
      </c>
      <c r="M443" s="1" t="s">
        <v>167</v>
      </c>
      <c r="N443" s="1">
        <v>1</v>
      </c>
      <c r="O443" s="1">
        <v>0</v>
      </c>
    </row>
    <row r="444" spans="1:15" x14ac:dyDescent="0.15">
      <c r="A444" s="1">
        <v>441</v>
      </c>
      <c r="B444" s="1" t="s">
        <v>1465</v>
      </c>
      <c r="C444" s="1" t="s">
        <v>1466</v>
      </c>
      <c r="D444" s="1" t="s">
        <v>1331</v>
      </c>
      <c r="E444" s="1">
        <v>701.00044400000002</v>
      </c>
      <c r="F444" s="1">
        <v>13</v>
      </c>
      <c r="G444" s="1" t="s">
        <v>369</v>
      </c>
      <c r="H444" s="1" t="s">
        <v>73</v>
      </c>
      <c r="I444" s="1">
        <v>43233</v>
      </c>
      <c r="J444" s="1" t="s">
        <v>494</v>
      </c>
      <c r="K444" s="1">
        <v>701</v>
      </c>
      <c r="L444" s="1" t="s">
        <v>75</v>
      </c>
      <c r="M444" s="1" t="s">
        <v>230</v>
      </c>
      <c r="N444" s="1">
        <v>2</v>
      </c>
      <c r="O444" s="1">
        <v>0</v>
      </c>
    </row>
    <row r="445" spans="1:15" x14ac:dyDescent="0.15">
      <c r="A445" s="1">
        <v>442</v>
      </c>
      <c r="B445" s="1" t="s">
        <v>1467</v>
      </c>
      <c r="C445" s="1" t="s">
        <v>1468</v>
      </c>
      <c r="D445" s="1" t="s">
        <v>1317</v>
      </c>
      <c r="E445" s="1">
        <v>529.00044500000001</v>
      </c>
      <c r="F445" s="1">
        <v>2</v>
      </c>
      <c r="G445" s="1" t="s">
        <v>369</v>
      </c>
      <c r="H445" s="1" t="s">
        <v>73</v>
      </c>
      <c r="I445" s="1">
        <v>43232</v>
      </c>
      <c r="J445" s="1" t="s">
        <v>510</v>
      </c>
      <c r="K445" s="1">
        <v>529</v>
      </c>
      <c r="L445" s="1" t="s">
        <v>75</v>
      </c>
      <c r="M445" s="1" t="s">
        <v>219</v>
      </c>
      <c r="N445" s="1">
        <v>6</v>
      </c>
      <c r="O445" s="1">
        <v>0</v>
      </c>
    </row>
    <row r="446" spans="1:15" x14ac:dyDescent="0.15">
      <c r="A446" s="1">
        <v>443</v>
      </c>
      <c r="B446" s="1" t="s">
        <v>1469</v>
      </c>
      <c r="C446" s="1" t="s">
        <v>1470</v>
      </c>
      <c r="D446" s="1" t="s">
        <v>1331</v>
      </c>
      <c r="E446" s="1">
        <v>500.00044600000001</v>
      </c>
      <c r="F446" s="1">
        <v>21</v>
      </c>
      <c r="G446" s="1" t="s">
        <v>369</v>
      </c>
      <c r="H446" s="1" t="s">
        <v>73</v>
      </c>
      <c r="I446" s="1">
        <v>43233</v>
      </c>
      <c r="J446" s="1" t="s">
        <v>503</v>
      </c>
      <c r="K446" s="1">
        <v>500</v>
      </c>
      <c r="L446" s="1" t="s">
        <v>75</v>
      </c>
      <c r="M446" s="1" t="s">
        <v>273</v>
      </c>
      <c r="N446" s="1">
        <v>1</v>
      </c>
      <c r="O446" s="1">
        <v>0</v>
      </c>
    </row>
    <row r="447" spans="1:15" x14ac:dyDescent="0.15">
      <c r="A447" s="1">
        <v>444</v>
      </c>
      <c r="B447" s="1" t="s">
        <v>1471</v>
      </c>
      <c r="C447" s="1" t="s">
        <v>1472</v>
      </c>
      <c r="D447" s="1" t="s">
        <v>1314</v>
      </c>
      <c r="E447" s="1">
        <v>830.00044700000001</v>
      </c>
      <c r="F447" s="1">
        <v>8</v>
      </c>
      <c r="G447" s="1" t="s">
        <v>521</v>
      </c>
      <c r="H447" s="1" t="s">
        <v>73</v>
      </c>
      <c r="I447" s="1">
        <v>43246</v>
      </c>
      <c r="J447" s="1" t="s">
        <v>248</v>
      </c>
      <c r="K447" s="1">
        <v>830</v>
      </c>
      <c r="L447" s="1" t="s">
        <v>75</v>
      </c>
      <c r="M447" s="1" t="s">
        <v>139</v>
      </c>
      <c r="N447" s="1">
        <v>2</v>
      </c>
      <c r="O447" s="1">
        <v>0</v>
      </c>
    </row>
    <row r="448" spans="1:15" x14ac:dyDescent="0.15">
      <c r="A448" s="1">
        <v>445</v>
      </c>
      <c r="B448" s="1" t="s">
        <v>1473</v>
      </c>
      <c r="C448" s="1" t="s">
        <v>1474</v>
      </c>
      <c r="D448" s="1" t="s">
        <v>1475</v>
      </c>
      <c r="E448" s="1">
        <v>1301.000448</v>
      </c>
      <c r="F448" s="1">
        <v>2</v>
      </c>
      <c r="G448" s="1" t="s">
        <v>308</v>
      </c>
      <c r="H448" s="1" t="s">
        <v>595</v>
      </c>
      <c r="I448" s="1">
        <v>43226</v>
      </c>
      <c r="J448" s="1" t="s">
        <v>321</v>
      </c>
      <c r="K448" s="1">
        <v>1301</v>
      </c>
      <c r="L448" s="1" t="s">
        <v>75</v>
      </c>
      <c r="M448" s="1" t="s">
        <v>125</v>
      </c>
      <c r="N448" s="1" t="s">
        <v>146</v>
      </c>
      <c r="O448" s="1">
        <v>0</v>
      </c>
    </row>
    <row r="449" spans="1:15" x14ac:dyDescent="0.15">
      <c r="A449" s="1">
        <v>446</v>
      </c>
      <c r="B449" s="1" t="s">
        <v>1476</v>
      </c>
      <c r="C449" s="1" t="s">
        <v>1477</v>
      </c>
      <c r="D449" s="1" t="s">
        <v>1322</v>
      </c>
      <c r="E449" s="1">
        <v>984.000449</v>
      </c>
      <c r="F449" s="1">
        <v>3</v>
      </c>
      <c r="G449" s="1" t="s">
        <v>369</v>
      </c>
      <c r="H449" s="1" t="s">
        <v>73</v>
      </c>
      <c r="I449" s="1">
        <v>43233</v>
      </c>
      <c r="J449" s="1" t="s">
        <v>331</v>
      </c>
      <c r="K449" s="1">
        <v>984</v>
      </c>
      <c r="L449" s="1" t="s">
        <v>75</v>
      </c>
      <c r="M449" s="1" t="s">
        <v>76</v>
      </c>
      <c r="N449" s="1">
        <v>3</v>
      </c>
      <c r="O449" s="1">
        <v>0</v>
      </c>
    </row>
    <row r="450" spans="1:15" x14ac:dyDescent="0.15">
      <c r="A450" s="1">
        <v>447</v>
      </c>
      <c r="B450" s="1" t="s">
        <v>1478</v>
      </c>
      <c r="C450" s="1" t="s">
        <v>1479</v>
      </c>
      <c r="D450" s="1" t="s">
        <v>1331</v>
      </c>
      <c r="E450" s="1">
        <v>928.00045</v>
      </c>
      <c r="F450" s="1">
        <v>4</v>
      </c>
      <c r="G450" s="1" t="s">
        <v>72</v>
      </c>
      <c r="H450" s="1" t="s">
        <v>73</v>
      </c>
      <c r="I450" s="1">
        <v>43219</v>
      </c>
      <c r="J450" s="1" t="s">
        <v>280</v>
      </c>
      <c r="K450" s="1">
        <v>928</v>
      </c>
      <c r="L450" s="1" t="s">
        <v>75</v>
      </c>
      <c r="M450" s="1" t="s">
        <v>99</v>
      </c>
      <c r="N450" s="1">
        <v>2</v>
      </c>
      <c r="O450" s="1">
        <v>0</v>
      </c>
    </row>
    <row r="451" spans="1:15" x14ac:dyDescent="0.15">
      <c r="A451" s="1">
        <v>448</v>
      </c>
      <c r="B451" s="1" t="s">
        <v>1480</v>
      </c>
      <c r="C451" s="1" t="s">
        <v>1481</v>
      </c>
      <c r="D451" s="1" t="s">
        <v>1331</v>
      </c>
      <c r="E451" s="1">
        <v>481.000451</v>
      </c>
      <c r="F451" s="1">
        <v>23</v>
      </c>
      <c r="G451" s="1" t="s">
        <v>369</v>
      </c>
      <c r="H451" s="1" t="s">
        <v>73</v>
      </c>
      <c r="I451" s="1">
        <v>43233</v>
      </c>
      <c r="J451" s="1" t="s">
        <v>502</v>
      </c>
      <c r="K451" s="1">
        <v>481</v>
      </c>
      <c r="L451" s="1" t="s">
        <v>75</v>
      </c>
      <c r="M451" s="1" t="s">
        <v>99</v>
      </c>
      <c r="N451" s="1">
        <v>1</v>
      </c>
      <c r="O451" s="1">
        <v>0</v>
      </c>
    </row>
    <row r="452" spans="1:15" x14ac:dyDescent="0.15">
      <c r="A452" s="1">
        <v>449</v>
      </c>
      <c r="B452" s="1" t="s">
        <v>1482</v>
      </c>
      <c r="C452" s="1" t="s">
        <v>1483</v>
      </c>
      <c r="D452" s="1" t="s">
        <v>1322</v>
      </c>
      <c r="E452" s="1">
        <v>804.000452</v>
      </c>
      <c r="F452" s="1">
        <v>10</v>
      </c>
      <c r="G452" s="1" t="s">
        <v>369</v>
      </c>
      <c r="H452" s="1" t="s">
        <v>73</v>
      </c>
      <c r="I452" s="1">
        <v>43233</v>
      </c>
      <c r="J452" s="1" t="s">
        <v>171</v>
      </c>
      <c r="K452" s="1">
        <v>804</v>
      </c>
      <c r="L452" s="1" t="s">
        <v>75</v>
      </c>
      <c r="M452" s="1" t="s">
        <v>82</v>
      </c>
      <c r="N452" s="1">
        <v>3</v>
      </c>
      <c r="O452" s="1">
        <v>0</v>
      </c>
    </row>
    <row r="453" spans="1:15" x14ac:dyDescent="0.15">
      <c r="A453" s="1">
        <v>450</v>
      </c>
      <c r="B453" s="1" t="s">
        <v>1484</v>
      </c>
      <c r="C453" s="1" t="s">
        <v>1485</v>
      </c>
      <c r="D453" s="1" t="s">
        <v>1311</v>
      </c>
      <c r="E453" s="1">
        <v>774.00045299999999</v>
      </c>
      <c r="F453" s="1">
        <v>18</v>
      </c>
      <c r="G453" s="1" t="s">
        <v>72</v>
      </c>
      <c r="H453" s="1" t="s">
        <v>73</v>
      </c>
      <c r="I453" s="1">
        <v>43219</v>
      </c>
      <c r="J453" s="1" t="s">
        <v>152</v>
      </c>
      <c r="K453" s="1">
        <v>774</v>
      </c>
      <c r="L453" s="1" t="s">
        <v>75</v>
      </c>
      <c r="M453" s="1" t="s">
        <v>119</v>
      </c>
      <c r="N453" s="1">
        <v>3</v>
      </c>
      <c r="O453" s="1">
        <v>0</v>
      </c>
    </row>
    <row r="454" spans="1:15" x14ac:dyDescent="0.15">
      <c r="A454" s="1">
        <v>451</v>
      </c>
      <c r="B454" s="1" t="s">
        <v>1486</v>
      </c>
      <c r="C454" s="1" t="s">
        <v>1487</v>
      </c>
      <c r="D454" s="1" t="s">
        <v>1390</v>
      </c>
      <c r="E454" s="1">
        <v>710.00045399999999</v>
      </c>
      <c r="F454" s="1">
        <v>3</v>
      </c>
      <c r="G454" s="1" t="s">
        <v>369</v>
      </c>
      <c r="H454" s="1" t="s">
        <v>73</v>
      </c>
      <c r="I454" s="1">
        <v>43232</v>
      </c>
      <c r="J454" s="1" t="s">
        <v>466</v>
      </c>
      <c r="K454" s="1">
        <v>710</v>
      </c>
      <c r="L454" s="1" t="s">
        <v>75</v>
      </c>
      <c r="M454" s="1" t="s">
        <v>285</v>
      </c>
      <c r="N454" s="1">
        <v>6</v>
      </c>
      <c r="O454" s="1">
        <v>0</v>
      </c>
    </row>
    <row r="455" spans="1:15" x14ac:dyDescent="0.15">
      <c r="A455" s="1">
        <v>452</v>
      </c>
      <c r="B455" s="1" t="s">
        <v>1488</v>
      </c>
      <c r="C455" s="1" t="s">
        <v>1489</v>
      </c>
      <c r="D455" s="1" t="s">
        <v>1314</v>
      </c>
      <c r="E455" s="1">
        <v>684.00045499999999</v>
      </c>
      <c r="F455" s="1">
        <v>14</v>
      </c>
      <c r="G455" s="1" t="s">
        <v>72</v>
      </c>
      <c r="H455" s="1" t="s">
        <v>73</v>
      </c>
      <c r="I455" s="1">
        <v>43219</v>
      </c>
      <c r="J455" s="1" t="s">
        <v>245</v>
      </c>
      <c r="K455" s="1">
        <v>684</v>
      </c>
      <c r="L455" s="1" t="s">
        <v>75</v>
      </c>
      <c r="M455" s="1" t="s">
        <v>246</v>
      </c>
      <c r="N455" s="1">
        <v>3</v>
      </c>
      <c r="O455" s="1">
        <v>0</v>
      </c>
    </row>
    <row r="456" spans="1:15" x14ac:dyDescent="0.15">
      <c r="A456" s="1">
        <v>453</v>
      </c>
      <c r="B456" s="1" t="s">
        <v>1490</v>
      </c>
      <c r="C456" s="1" t="s">
        <v>1491</v>
      </c>
      <c r="D456" s="1" t="s">
        <v>1322</v>
      </c>
      <c r="E456" s="1">
        <v>828.00045599999999</v>
      </c>
      <c r="F456" s="1">
        <v>8</v>
      </c>
      <c r="G456" s="1" t="s">
        <v>369</v>
      </c>
      <c r="H456" s="1" t="s">
        <v>73</v>
      </c>
      <c r="I456" s="1">
        <v>43233</v>
      </c>
      <c r="J456" s="1" t="s">
        <v>434</v>
      </c>
      <c r="K456" s="1">
        <v>828</v>
      </c>
      <c r="L456" s="1" t="s">
        <v>75</v>
      </c>
      <c r="M456" s="1" t="s">
        <v>410</v>
      </c>
      <c r="N456" s="1">
        <v>2</v>
      </c>
      <c r="O456" s="1">
        <v>0</v>
      </c>
    </row>
    <row r="457" spans="1:15" x14ac:dyDescent="0.15">
      <c r="A457" s="1">
        <v>454</v>
      </c>
      <c r="B457" s="1" t="s">
        <v>1492</v>
      </c>
      <c r="C457" s="1" t="s">
        <v>1493</v>
      </c>
      <c r="D457" s="1" t="s">
        <v>1314</v>
      </c>
      <c r="E457" s="1">
        <v>721.00045699999998</v>
      </c>
      <c r="F457" s="1">
        <v>12</v>
      </c>
      <c r="G457" s="1" t="s">
        <v>369</v>
      </c>
      <c r="H457" s="1" t="s">
        <v>73</v>
      </c>
      <c r="I457" s="1">
        <v>43232</v>
      </c>
      <c r="J457" s="1" t="s">
        <v>357</v>
      </c>
      <c r="K457" s="1">
        <v>721</v>
      </c>
      <c r="L457" s="1" t="s">
        <v>75</v>
      </c>
      <c r="M457" s="1" t="s">
        <v>139</v>
      </c>
      <c r="N457" s="1">
        <v>3</v>
      </c>
      <c r="O457" s="1">
        <v>0</v>
      </c>
    </row>
    <row r="458" spans="1:15" x14ac:dyDescent="0.15">
      <c r="A458" s="1">
        <v>455</v>
      </c>
      <c r="B458" s="1" t="s">
        <v>1494</v>
      </c>
      <c r="C458" s="1" t="s">
        <v>1495</v>
      </c>
      <c r="D458" s="1" t="s">
        <v>1314</v>
      </c>
      <c r="E458" s="1">
        <v>633.00045799999998</v>
      </c>
      <c r="F458" s="1">
        <v>16</v>
      </c>
      <c r="G458" s="1" t="s">
        <v>521</v>
      </c>
      <c r="H458" s="1" t="s">
        <v>73</v>
      </c>
      <c r="I458" s="1">
        <v>43246</v>
      </c>
      <c r="J458" s="1" t="s">
        <v>263</v>
      </c>
      <c r="K458" s="1">
        <v>633</v>
      </c>
      <c r="L458" s="1" t="s">
        <v>75</v>
      </c>
      <c r="M458" s="1" t="s">
        <v>119</v>
      </c>
      <c r="N458" s="1">
        <v>2</v>
      </c>
      <c r="O458" s="1">
        <v>0</v>
      </c>
    </row>
    <row r="459" spans="1:15" x14ac:dyDescent="0.15">
      <c r="A459" s="1">
        <v>456</v>
      </c>
      <c r="B459" s="1" t="s">
        <v>1496</v>
      </c>
      <c r="C459" s="1" t="s">
        <v>1497</v>
      </c>
      <c r="D459" s="1" t="s">
        <v>1475</v>
      </c>
      <c r="E459" s="1">
        <v>1457.0004590000001</v>
      </c>
      <c r="F459" s="1">
        <v>1</v>
      </c>
      <c r="G459" s="1" t="s">
        <v>72</v>
      </c>
      <c r="H459" s="1" t="s">
        <v>73</v>
      </c>
      <c r="I459" s="1">
        <v>43219</v>
      </c>
      <c r="J459" s="1" t="s">
        <v>147</v>
      </c>
      <c r="K459" s="1">
        <v>1457</v>
      </c>
      <c r="L459" s="1" t="s">
        <v>75</v>
      </c>
      <c r="M459" s="1" t="s">
        <v>125</v>
      </c>
      <c r="N459" s="1">
        <v>0</v>
      </c>
      <c r="O459" s="1">
        <v>0</v>
      </c>
    </row>
    <row r="460" spans="1:15" x14ac:dyDescent="0.15">
      <c r="A460" s="1">
        <v>457</v>
      </c>
      <c r="B460" s="1" t="s">
        <v>1498</v>
      </c>
      <c r="C460" s="1" t="s">
        <v>1499</v>
      </c>
      <c r="D460" s="1" t="s">
        <v>1311</v>
      </c>
      <c r="E460" s="1">
        <v>1432.00046</v>
      </c>
      <c r="F460" s="1">
        <v>1</v>
      </c>
      <c r="G460" s="1" t="s">
        <v>521</v>
      </c>
      <c r="H460" s="1" t="s">
        <v>73</v>
      </c>
      <c r="I460" s="1">
        <v>43246</v>
      </c>
      <c r="J460" s="1" t="s">
        <v>328</v>
      </c>
      <c r="K460" s="1">
        <v>1432</v>
      </c>
      <c r="L460" s="1" t="s">
        <v>75</v>
      </c>
      <c r="M460" s="1" t="s">
        <v>313</v>
      </c>
      <c r="N460" s="1">
        <v>3</v>
      </c>
      <c r="O460" s="1">
        <v>0</v>
      </c>
    </row>
    <row r="461" spans="1:15" x14ac:dyDescent="0.15">
      <c r="A461" s="1">
        <v>458</v>
      </c>
      <c r="B461" s="1" t="s">
        <v>1500</v>
      </c>
      <c r="C461" s="1" t="s">
        <v>1501</v>
      </c>
      <c r="D461" s="1" t="s">
        <v>1331</v>
      </c>
      <c r="E461" s="1">
        <v>618.00046099999997</v>
      </c>
      <c r="F461" s="1">
        <v>19</v>
      </c>
      <c r="G461" s="1" t="s">
        <v>72</v>
      </c>
      <c r="H461" s="1" t="s">
        <v>73</v>
      </c>
      <c r="I461" s="1">
        <v>43219</v>
      </c>
      <c r="J461" s="1" t="s">
        <v>266</v>
      </c>
      <c r="K461" s="1">
        <v>618</v>
      </c>
      <c r="L461" s="1" t="s">
        <v>75</v>
      </c>
      <c r="M461" s="1" t="s">
        <v>225</v>
      </c>
      <c r="N461" s="1">
        <v>3</v>
      </c>
      <c r="O461" s="1">
        <v>0</v>
      </c>
    </row>
    <row r="462" spans="1:15" x14ac:dyDescent="0.15">
      <c r="A462" s="1">
        <v>459</v>
      </c>
      <c r="B462" s="1" t="s">
        <v>1502</v>
      </c>
      <c r="C462" s="1" t="s">
        <v>1503</v>
      </c>
      <c r="D462" s="1" t="s">
        <v>1314</v>
      </c>
      <c r="E462" s="1">
        <v>1093.000462</v>
      </c>
      <c r="F462" s="1">
        <v>2</v>
      </c>
      <c r="G462" s="1" t="s">
        <v>521</v>
      </c>
      <c r="H462" s="1" t="s">
        <v>73</v>
      </c>
      <c r="I462" s="1">
        <v>43246</v>
      </c>
      <c r="J462" s="1" t="s">
        <v>542</v>
      </c>
      <c r="K462" s="1">
        <v>1093</v>
      </c>
      <c r="L462" s="1" t="s">
        <v>75</v>
      </c>
      <c r="M462" s="1" t="s">
        <v>119</v>
      </c>
      <c r="N462" s="1">
        <v>1</v>
      </c>
      <c r="O462" s="1">
        <v>0</v>
      </c>
    </row>
    <row r="463" spans="1:15" x14ac:dyDescent="0.15">
      <c r="A463" s="1">
        <v>460</v>
      </c>
      <c r="B463" s="1" t="s">
        <v>1504</v>
      </c>
      <c r="C463" s="1" t="s">
        <v>1505</v>
      </c>
      <c r="D463" s="1" t="s">
        <v>1314</v>
      </c>
      <c r="E463" s="1">
        <v>1061.0004630000001</v>
      </c>
      <c r="F463" s="1">
        <v>3</v>
      </c>
      <c r="G463" s="1" t="s">
        <v>308</v>
      </c>
      <c r="H463" s="1" t="s">
        <v>595</v>
      </c>
      <c r="I463" s="1">
        <v>43226</v>
      </c>
      <c r="J463" s="1" t="s">
        <v>359</v>
      </c>
      <c r="K463" s="1">
        <v>1061</v>
      </c>
      <c r="L463" s="1" t="s">
        <v>75</v>
      </c>
      <c r="M463" s="1" t="s">
        <v>119</v>
      </c>
      <c r="N463" s="1">
        <v>1</v>
      </c>
      <c r="O463" s="1">
        <v>0</v>
      </c>
    </row>
    <row r="464" spans="1:15" x14ac:dyDescent="0.15">
      <c r="A464" s="1">
        <v>461</v>
      </c>
      <c r="B464" s="1" t="s">
        <v>1506</v>
      </c>
      <c r="C464" s="1" t="s">
        <v>1507</v>
      </c>
      <c r="D464" s="1" t="s">
        <v>1311</v>
      </c>
      <c r="E464" s="1">
        <v>880.00046399999997</v>
      </c>
      <c r="F464" s="1">
        <v>16</v>
      </c>
      <c r="G464" s="1" t="s">
        <v>521</v>
      </c>
      <c r="H464" s="1" t="s">
        <v>73</v>
      </c>
      <c r="I464" s="1">
        <v>43246</v>
      </c>
      <c r="J464" s="1" t="s">
        <v>149</v>
      </c>
      <c r="K464" s="1">
        <v>880</v>
      </c>
      <c r="L464" s="1" t="s">
        <v>75</v>
      </c>
      <c r="M464" s="1" t="s">
        <v>139</v>
      </c>
      <c r="N464" s="1">
        <v>2</v>
      </c>
      <c r="O464" s="1">
        <v>0</v>
      </c>
    </row>
    <row r="465" spans="1:15" x14ac:dyDescent="0.15">
      <c r="A465" s="1">
        <v>462</v>
      </c>
      <c r="B465" s="1" t="s">
        <v>1508</v>
      </c>
      <c r="C465" s="1" t="s">
        <v>1509</v>
      </c>
      <c r="D465" s="1" t="s">
        <v>1331</v>
      </c>
      <c r="E465" s="1">
        <v>813.00046499999996</v>
      </c>
      <c r="F465" s="1">
        <v>8</v>
      </c>
      <c r="G465" s="1" t="s">
        <v>72</v>
      </c>
      <c r="H465" s="1" t="s">
        <v>73</v>
      </c>
      <c r="I465" s="1">
        <v>43219</v>
      </c>
      <c r="J465" s="1" t="s">
        <v>279</v>
      </c>
      <c r="K465" s="1">
        <v>813</v>
      </c>
      <c r="L465" s="1" t="s">
        <v>75</v>
      </c>
      <c r="M465" s="1" t="s">
        <v>89</v>
      </c>
      <c r="N465" s="1">
        <v>3</v>
      </c>
      <c r="O465" s="1">
        <v>0</v>
      </c>
    </row>
    <row r="466" spans="1:15" x14ac:dyDescent="0.15">
      <c r="A466" s="1">
        <v>463</v>
      </c>
      <c r="B466" s="1" t="s">
        <v>1510</v>
      </c>
      <c r="C466" s="1" t="s">
        <v>1511</v>
      </c>
      <c r="D466" s="1" t="s">
        <v>1322</v>
      </c>
      <c r="E466" s="1">
        <v>849.00046599999996</v>
      </c>
      <c r="F466" s="1">
        <v>7</v>
      </c>
      <c r="G466" s="1" t="s">
        <v>72</v>
      </c>
      <c r="H466" s="1" t="s">
        <v>73</v>
      </c>
      <c r="I466" s="1">
        <v>43219</v>
      </c>
      <c r="J466" s="1" t="s">
        <v>176</v>
      </c>
      <c r="K466" s="1">
        <v>849</v>
      </c>
      <c r="L466" s="1" t="s">
        <v>75</v>
      </c>
      <c r="M466" s="1" t="s">
        <v>177</v>
      </c>
      <c r="N466" s="1">
        <v>2</v>
      </c>
      <c r="O466" s="1">
        <v>0</v>
      </c>
    </row>
    <row r="467" spans="1:15" x14ac:dyDescent="0.15">
      <c r="A467" s="1">
        <v>464</v>
      </c>
      <c r="B467" s="1" t="s">
        <v>1512</v>
      </c>
      <c r="C467" s="1" t="s">
        <v>1513</v>
      </c>
      <c r="D467" s="1" t="s">
        <v>1390</v>
      </c>
      <c r="E467" s="1">
        <v>665.00046699999996</v>
      </c>
      <c r="F467" s="1">
        <v>4</v>
      </c>
      <c r="G467" s="1" t="s">
        <v>369</v>
      </c>
      <c r="H467" s="1" t="s">
        <v>73</v>
      </c>
      <c r="I467" s="1">
        <v>43232</v>
      </c>
      <c r="J467" s="1" t="s">
        <v>464</v>
      </c>
      <c r="K467" s="1">
        <v>665</v>
      </c>
      <c r="L467" s="1" t="s">
        <v>75</v>
      </c>
      <c r="M467" s="1" t="s">
        <v>465</v>
      </c>
      <c r="N467" s="1">
        <v>6</v>
      </c>
      <c r="O467" s="1">
        <v>0</v>
      </c>
    </row>
    <row r="468" spans="1:15" x14ac:dyDescent="0.15">
      <c r="A468" s="1">
        <v>465</v>
      </c>
      <c r="B468" s="1" t="s">
        <v>1514</v>
      </c>
      <c r="C468" s="1" t="s">
        <v>1515</v>
      </c>
      <c r="D468" s="1" t="s">
        <v>1311</v>
      </c>
      <c r="E468" s="1">
        <v>898.00046799999996</v>
      </c>
      <c r="F468" s="1">
        <v>13</v>
      </c>
      <c r="G468" s="1" t="s">
        <v>521</v>
      </c>
      <c r="H468" s="1" t="s">
        <v>73</v>
      </c>
      <c r="I468" s="1">
        <v>43246</v>
      </c>
      <c r="J468" s="1" t="s">
        <v>402</v>
      </c>
      <c r="K468" s="1">
        <v>898</v>
      </c>
      <c r="L468" s="1" t="s">
        <v>75</v>
      </c>
      <c r="M468" s="1" t="s">
        <v>139</v>
      </c>
      <c r="N468" s="1">
        <v>1</v>
      </c>
      <c r="O468" s="1">
        <v>0</v>
      </c>
    </row>
    <row r="469" spans="1:15" x14ac:dyDescent="0.15">
      <c r="A469" s="1">
        <v>466</v>
      </c>
      <c r="B469" s="1" t="s">
        <v>1516</v>
      </c>
      <c r="C469" s="1" t="s">
        <v>1517</v>
      </c>
      <c r="D469" s="1" t="s">
        <v>1331</v>
      </c>
      <c r="E469" s="1">
        <v>679.00046899999995</v>
      </c>
      <c r="F469" s="1">
        <v>14</v>
      </c>
      <c r="G469" s="1" t="s">
        <v>72</v>
      </c>
      <c r="H469" s="1" t="s">
        <v>73</v>
      </c>
      <c r="I469" s="1">
        <v>43219</v>
      </c>
      <c r="J469" s="1" t="s">
        <v>269</v>
      </c>
      <c r="K469" s="1">
        <v>679</v>
      </c>
      <c r="L469" s="1" t="s">
        <v>75</v>
      </c>
      <c r="M469" s="1" t="s">
        <v>225</v>
      </c>
      <c r="N469" s="1">
        <v>3</v>
      </c>
      <c r="O469" s="1">
        <v>0</v>
      </c>
    </row>
    <row r="470" spans="1:15" x14ac:dyDescent="0.15">
      <c r="A470" s="1">
        <v>467</v>
      </c>
      <c r="B470" s="1" t="s">
        <v>1518</v>
      </c>
      <c r="C470" s="1" t="s">
        <v>1519</v>
      </c>
      <c r="D470" s="1" t="s">
        <v>1311</v>
      </c>
      <c r="E470" s="1">
        <v>1264.00047</v>
      </c>
      <c r="F470" s="1">
        <v>4</v>
      </c>
      <c r="G470" s="1" t="s">
        <v>521</v>
      </c>
      <c r="H470" s="1" t="s">
        <v>73</v>
      </c>
      <c r="I470" s="1">
        <v>43246</v>
      </c>
      <c r="J470" s="1" t="s">
        <v>531</v>
      </c>
      <c r="K470" s="1">
        <v>1264</v>
      </c>
      <c r="L470" s="1" t="s">
        <v>75</v>
      </c>
      <c r="M470" s="1" t="s">
        <v>142</v>
      </c>
      <c r="N470" s="1">
        <v>3</v>
      </c>
      <c r="O470" s="1">
        <v>0</v>
      </c>
    </row>
    <row r="471" spans="1:15" x14ac:dyDescent="0.15">
      <c r="A471" s="1">
        <v>468</v>
      </c>
      <c r="B471" s="1" t="s">
        <v>1520</v>
      </c>
      <c r="C471" s="1" t="s">
        <v>1521</v>
      </c>
      <c r="D471" s="1" t="s">
        <v>1522</v>
      </c>
      <c r="E471" s="1">
        <v>4.7100000000000001E-4</v>
      </c>
      <c r="F471" s="1">
        <v>103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</row>
    <row r="472" spans="1:15" x14ac:dyDescent="0.15">
      <c r="A472" s="1">
        <v>469</v>
      </c>
      <c r="B472" s="1" t="s">
        <v>1523</v>
      </c>
      <c r="C472" s="1" t="s">
        <v>1524</v>
      </c>
      <c r="D472" s="1" t="s">
        <v>1522</v>
      </c>
      <c r="E472" s="1">
        <v>4.7199999999999998E-4</v>
      </c>
      <c r="F472" s="1">
        <v>102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</row>
    <row r="473" spans="1:15" x14ac:dyDescent="0.15">
      <c r="A473" s="1">
        <v>470</v>
      </c>
      <c r="B473" s="1" t="s">
        <v>1525</v>
      </c>
      <c r="C473" s="1" t="s">
        <v>1526</v>
      </c>
      <c r="D473" s="1" t="s">
        <v>1522</v>
      </c>
      <c r="E473" s="1">
        <v>4.73E-4</v>
      </c>
      <c r="F473" s="1">
        <v>101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</row>
    <row r="474" spans="1:15" x14ac:dyDescent="0.15">
      <c r="A474" s="1">
        <v>471</v>
      </c>
      <c r="B474" s="1" t="s">
        <v>1527</v>
      </c>
      <c r="C474" s="1" t="s">
        <v>1528</v>
      </c>
      <c r="D474" s="1" t="s">
        <v>1522</v>
      </c>
      <c r="E474" s="1">
        <v>4.7399999999999997E-4</v>
      </c>
      <c r="F474" s="1">
        <v>100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</row>
    <row r="475" spans="1:15" x14ac:dyDescent="0.15">
      <c r="A475" s="1">
        <v>472</v>
      </c>
      <c r="B475" s="1" t="s">
        <v>1529</v>
      </c>
      <c r="C475" s="1" t="s">
        <v>1530</v>
      </c>
      <c r="D475" s="1" t="s">
        <v>1522</v>
      </c>
      <c r="E475" s="1">
        <v>4.75E-4</v>
      </c>
      <c r="F475" s="1">
        <v>99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</row>
    <row r="476" spans="1:15" x14ac:dyDescent="0.15">
      <c r="A476" s="1">
        <v>473</v>
      </c>
      <c r="B476" s="1" t="s">
        <v>1531</v>
      </c>
      <c r="C476" s="1" t="s">
        <v>1532</v>
      </c>
      <c r="D476" s="1" t="s">
        <v>1522</v>
      </c>
      <c r="E476" s="1">
        <v>4.7600000000000002E-4</v>
      </c>
      <c r="F476" s="1">
        <v>98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</row>
    <row r="477" spans="1:15" x14ac:dyDescent="0.15">
      <c r="A477" s="1">
        <v>474</v>
      </c>
      <c r="B477" s="1" t="s">
        <v>1533</v>
      </c>
      <c r="C477" s="1" t="s">
        <v>1534</v>
      </c>
      <c r="D477" s="1" t="s">
        <v>1522</v>
      </c>
      <c r="E477" s="1">
        <v>4.7699999999999999E-4</v>
      </c>
      <c r="F477" s="1">
        <v>97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</row>
    <row r="478" spans="1:15" x14ac:dyDescent="0.15">
      <c r="A478" s="1">
        <v>475</v>
      </c>
      <c r="B478" s="1" t="s">
        <v>1535</v>
      </c>
      <c r="C478" s="1" t="s">
        <v>1536</v>
      </c>
      <c r="D478" s="1" t="s">
        <v>1522</v>
      </c>
      <c r="E478" s="1">
        <v>4.7800000000000002E-4</v>
      </c>
      <c r="F478" s="1">
        <v>96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</row>
    <row r="479" spans="1:15" x14ac:dyDescent="0.15">
      <c r="A479" s="1">
        <v>476</v>
      </c>
      <c r="B479" s="1" t="s">
        <v>1537</v>
      </c>
      <c r="C479" s="1" t="s">
        <v>1538</v>
      </c>
      <c r="D479" s="1" t="s">
        <v>1522</v>
      </c>
      <c r="E479" s="1">
        <v>4.7899999999999999E-4</v>
      </c>
      <c r="F479" s="1">
        <v>95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</row>
    <row r="480" spans="1:15" x14ac:dyDescent="0.15">
      <c r="A480" s="1">
        <v>477</v>
      </c>
      <c r="B480" s="1" t="s">
        <v>1539</v>
      </c>
      <c r="C480" s="1" t="s">
        <v>1540</v>
      </c>
      <c r="D480" s="1" t="s">
        <v>1522</v>
      </c>
      <c r="E480" s="1">
        <v>4.8000000000000001E-4</v>
      </c>
      <c r="F480" s="1">
        <v>94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</row>
    <row r="481" spans="1:15" x14ac:dyDescent="0.15">
      <c r="A481" s="1">
        <v>478</v>
      </c>
      <c r="B481" s="1" t="s">
        <v>1541</v>
      </c>
      <c r="C481" s="1" t="s">
        <v>1542</v>
      </c>
      <c r="D481" s="1" t="s">
        <v>1522</v>
      </c>
      <c r="E481" s="1">
        <v>4.8099999999999998E-4</v>
      </c>
      <c r="F481" s="1">
        <v>93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</row>
    <row r="482" spans="1:15" x14ac:dyDescent="0.15">
      <c r="A482" s="1">
        <v>479</v>
      </c>
      <c r="B482" s="1" t="s">
        <v>1543</v>
      </c>
      <c r="C482" s="1" t="s">
        <v>1544</v>
      </c>
      <c r="D482" s="1" t="s">
        <v>1522</v>
      </c>
      <c r="E482" s="1">
        <v>4.8200000000000001E-4</v>
      </c>
      <c r="F482" s="1">
        <v>92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</row>
    <row r="483" spans="1:15" x14ac:dyDescent="0.15">
      <c r="A483" s="1">
        <v>480</v>
      </c>
      <c r="B483" s="1" t="s">
        <v>1545</v>
      </c>
      <c r="C483" s="1" t="s">
        <v>1546</v>
      </c>
      <c r="D483" s="1" t="s">
        <v>1522</v>
      </c>
      <c r="E483" s="1">
        <v>4.8299999999999998E-4</v>
      </c>
      <c r="F483" s="1">
        <v>91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</row>
    <row r="484" spans="1:15" x14ac:dyDescent="0.15">
      <c r="A484" s="1">
        <v>481</v>
      </c>
      <c r="B484" s="1" t="s">
        <v>1547</v>
      </c>
      <c r="C484" s="1" t="s">
        <v>1548</v>
      </c>
      <c r="D484" s="1" t="s">
        <v>1522</v>
      </c>
      <c r="E484" s="1">
        <v>4.84E-4</v>
      </c>
      <c r="F484" s="1">
        <v>90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</row>
    <row r="485" spans="1:15" x14ac:dyDescent="0.15">
      <c r="A485" s="1">
        <v>482</v>
      </c>
      <c r="B485" s="1" t="s">
        <v>1549</v>
      </c>
      <c r="C485" s="1" t="s">
        <v>1550</v>
      </c>
      <c r="D485" s="1" t="s">
        <v>1522</v>
      </c>
      <c r="E485" s="1">
        <v>4.8500000000000003E-4</v>
      </c>
      <c r="F485" s="1">
        <v>89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</row>
    <row r="486" spans="1:15" x14ac:dyDescent="0.15">
      <c r="A486" s="1">
        <v>483</v>
      </c>
      <c r="B486" s="1" t="s">
        <v>1551</v>
      </c>
      <c r="C486" s="1" t="s">
        <v>1552</v>
      </c>
      <c r="D486" s="1" t="s">
        <v>1522</v>
      </c>
      <c r="E486" s="1">
        <v>4.86E-4</v>
      </c>
      <c r="F486" s="1">
        <v>88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</row>
    <row r="487" spans="1:15" x14ac:dyDescent="0.15">
      <c r="A487" s="1">
        <v>484</v>
      </c>
      <c r="B487" s="1" t="s">
        <v>1553</v>
      </c>
      <c r="C487" s="1" t="s">
        <v>1554</v>
      </c>
      <c r="D487" s="1" t="s">
        <v>1522</v>
      </c>
      <c r="E487" s="1">
        <v>4.8700000000000002E-4</v>
      </c>
      <c r="F487" s="1">
        <v>87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</row>
    <row r="488" spans="1:15" x14ac:dyDescent="0.15">
      <c r="A488" s="1">
        <v>485</v>
      </c>
      <c r="B488" s="1" t="s">
        <v>1555</v>
      </c>
      <c r="C488" s="1" t="s">
        <v>1556</v>
      </c>
      <c r="D488" s="1" t="s">
        <v>1522</v>
      </c>
      <c r="E488" s="1">
        <v>4.8799999999999999E-4</v>
      </c>
      <c r="F488" s="1">
        <v>86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</row>
    <row r="489" spans="1:15" x14ac:dyDescent="0.15">
      <c r="A489" s="1">
        <v>486</v>
      </c>
      <c r="B489" s="1" t="s">
        <v>1557</v>
      </c>
      <c r="C489" s="1" t="s">
        <v>1558</v>
      </c>
      <c r="D489" s="1" t="s">
        <v>1522</v>
      </c>
      <c r="E489" s="1">
        <v>4.8899999999999996E-4</v>
      </c>
      <c r="F489" s="1">
        <v>85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</row>
    <row r="490" spans="1:15" x14ac:dyDescent="0.15">
      <c r="A490" s="1">
        <v>487</v>
      </c>
      <c r="B490" s="1" t="s">
        <v>1559</v>
      </c>
      <c r="C490" s="1" t="s">
        <v>1560</v>
      </c>
      <c r="D490" s="1" t="s">
        <v>1522</v>
      </c>
      <c r="E490" s="1">
        <v>4.8999999999999998E-4</v>
      </c>
      <c r="F490" s="1">
        <v>84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</row>
    <row r="491" spans="1:15" x14ac:dyDescent="0.15">
      <c r="A491" s="1">
        <v>488</v>
      </c>
      <c r="B491" s="1" t="s">
        <v>1561</v>
      </c>
      <c r="C491" s="1" t="s">
        <v>1562</v>
      </c>
      <c r="D491" s="1" t="s">
        <v>1522</v>
      </c>
      <c r="E491" s="1">
        <v>4.9100000000000001E-4</v>
      </c>
      <c r="F491" s="1">
        <v>83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</row>
    <row r="492" spans="1:15" x14ac:dyDescent="0.15">
      <c r="A492" s="1">
        <v>489</v>
      </c>
      <c r="B492" s="1" t="s">
        <v>1563</v>
      </c>
      <c r="C492" s="1" t="s">
        <v>1564</v>
      </c>
      <c r="D492" s="1" t="s">
        <v>1522</v>
      </c>
      <c r="E492" s="1">
        <v>4.9200000000000003E-4</v>
      </c>
      <c r="F492" s="1">
        <v>82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</row>
    <row r="493" spans="1:15" x14ac:dyDescent="0.15">
      <c r="A493" s="1">
        <v>490</v>
      </c>
      <c r="B493" s="1" t="s">
        <v>1565</v>
      </c>
      <c r="C493" s="1" t="s">
        <v>1566</v>
      </c>
      <c r="D493" s="1" t="s">
        <v>1522</v>
      </c>
      <c r="E493" s="1">
        <v>4.9299999999999995E-4</v>
      </c>
      <c r="F493" s="1">
        <v>81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</row>
    <row r="494" spans="1:15" x14ac:dyDescent="0.15">
      <c r="A494" s="1">
        <v>491</v>
      </c>
      <c r="B494" s="1" t="s">
        <v>1567</v>
      </c>
      <c r="C494" s="1" t="s">
        <v>1568</v>
      </c>
      <c r="D494" s="1" t="s">
        <v>1522</v>
      </c>
      <c r="E494" s="1">
        <v>4.9399999999999997E-4</v>
      </c>
      <c r="F494" s="1">
        <v>80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</row>
    <row r="495" spans="1:15" x14ac:dyDescent="0.15">
      <c r="A495" s="1">
        <v>492</v>
      </c>
      <c r="B495" s="1" t="s">
        <v>1569</v>
      </c>
      <c r="C495" s="1" t="s">
        <v>1570</v>
      </c>
      <c r="D495" s="1" t="s">
        <v>1522</v>
      </c>
      <c r="E495" s="1">
        <v>4.95E-4</v>
      </c>
      <c r="F495" s="1">
        <v>79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</row>
    <row r="496" spans="1:15" x14ac:dyDescent="0.15">
      <c r="A496" s="1">
        <v>493</v>
      </c>
      <c r="B496" s="1" t="s">
        <v>1571</v>
      </c>
      <c r="C496" s="1" t="s">
        <v>1572</v>
      </c>
      <c r="D496" s="1" t="s">
        <v>1522</v>
      </c>
      <c r="E496" s="1">
        <v>4.9600000000000002E-4</v>
      </c>
      <c r="F496" s="1">
        <v>78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</row>
    <row r="497" spans="1:15" x14ac:dyDescent="0.15">
      <c r="A497" s="1">
        <v>494</v>
      </c>
      <c r="B497" s="1" t="s">
        <v>1573</v>
      </c>
      <c r="C497" s="1" t="s">
        <v>1574</v>
      </c>
      <c r="D497" s="1" t="s">
        <v>1522</v>
      </c>
      <c r="E497" s="1">
        <v>4.9700000000000005E-4</v>
      </c>
      <c r="F497" s="1">
        <v>77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</row>
    <row r="498" spans="1:15" x14ac:dyDescent="0.15">
      <c r="A498" s="1">
        <v>495</v>
      </c>
      <c r="B498" s="1" t="s">
        <v>1575</v>
      </c>
      <c r="C498" s="1" t="s">
        <v>1576</v>
      </c>
      <c r="D498" s="1" t="s">
        <v>1522</v>
      </c>
      <c r="E498" s="1">
        <v>4.9799999999999996E-4</v>
      </c>
      <c r="F498" s="1">
        <v>76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</row>
    <row r="499" spans="1:15" x14ac:dyDescent="0.15">
      <c r="A499" s="1">
        <v>496</v>
      </c>
      <c r="B499" s="1" t="s">
        <v>1577</v>
      </c>
      <c r="C499" s="1" t="s">
        <v>1578</v>
      </c>
      <c r="D499" s="1" t="s">
        <v>1522</v>
      </c>
      <c r="E499" s="1">
        <v>4.9899999999999999E-4</v>
      </c>
      <c r="F499" s="1">
        <v>75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</row>
    <row r="500" spans="1:15" x14ac:dyDescent="0.15">
      <c r="A500" s="1">
        <v>497</v>
      </c>
      <c r="B500" s="1" t="s">
        <v>1579</v>
      </c>
      <c r="C500" s="1" t="s">
        <v>1580</v>
      </c>
      <c r="D500" s="1" t="s">
        <v>1522</v>
      </c>
      <c r="E500" s="1">
        <v>5.0000000000000001E-4</v>
      </c>
      <c r="F500" s="1">
        <v>74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</row>
    <row r="501" spans="1:15" x14ac:dyDescent="0.15">
      <c r="A501" s="1">
        <v>498</v>
      </c>
      <c r="B501" s="1" t="s">
        <v>1581</v>
      </c>
      <c r="C501" s="1" t="s">
        <v>1582</v>
      </c>
      <c r="D501" s="1" t="s">
        <v>1522</v>
      </c>
      <c r="E501" s="1">
        <v>5.0100000000000003E-4</v>
      </c>
      <c r="F501" s="1">
        <v>73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</row>
    <row r="502" spans="1:15" x14ac:dyDescent="0.15">
      <c r="A502" s="1">
        <v>499</v>
      </c>
      <c r="B502" s="1" t="s">
        <v>1583</v>
      </c>
      <c r="C502" s="1" t="s">
        <v>1584</v>
      </c>
      <c r="D502" s="1" t="s">
        <v>1522</v>
      </c>
      <c r="E502" s="1">
        <v>5.0199999999999995E-4</v>
      </c>
      <c r="F502" s="1">
        <v>72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</row>
    <row r="503" spans="1:15" x14ac:dyDescent="0.15">
      <c r="A503" s="1">
        <v>500</v>
      </c>
      <c r="B503" s="1" t="s">
        <v>1585</v>
      </c>
      <c r="C503" s="1" t="s">
        <v>1586</v>
      </c>
      <c r="D503" s="1" t="s">
        <v>1522</v>
      </c>
      <c r="E503" s="1">
        <v>5.0299999999999997E-4</v>
      </c>
      <c r="F503" s="1">
        <v>71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</row>
    <row r="504" spans="1:15" x14ac:dyDescent="0.15">
      <c r="A504" s="1">
        <v>501</v>
      </c>
      <c r="B504" s="1" t="s">
        <v>1587</v>
      </c>
      <c r="C504" s="1" t="s">
        <v>1588</v>
      </c>
      <c r="D504" s="1" t="s">
        <v>1522</v>
      </c>
      <c r="E504" s="1">
        <v>5.04E-4</v>
      </c>
      <c r="F504" s="1">
        <v>70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</row>
    <row r="505" spans="1:15" x14ac:dyDescent="0.15">
      <c r="A505" s="1">
        <v>502</v>
      </c>
      <c r="B505" s="1" t="s">
        <v>1589</v>
      </c>
      <c r="C505" s="1" t="s">
        <v>1590</v>
      </c>
      <c r="D505" s="1" t="s">
        <v>1522</v>
      </c>
      <c r="E505" s="1">
        <v>5.0500000000000002E-4</v>
      </c>
      <c r="F505" s="1">
        <v>69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</row>
    <row r="506" spans="1:15" x14ac:dyDescent="0.15">
      <c r="A506" s="1">
        <v>503</v>
      </c>
      <c r="B506" s="1" t="s">
        <v>1591</v>
      </c>
      <c r="C506" s="1" t="s">
        <v>1592</v>
      </c>
      <c r="D506" s="1" t="s">
        <v>1522</v>
      </c>
      <c r="E506" s="1">
        <v>5.0600000000000005E-4</v>
      </c>
      <c r="F506" s="1">
        <v>68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</row>
    <row r="507" spans="1:15" x14ac:dyDescent="0.15">
      <c r="A507" s="1">
        <v>504</v>
      </c>
      <c r="B507" s="1" t="s">
        <v>1593</v>
      </c>
      <c r="C507" s="1" t="s">
        <v>1594</v>
      </c>
      <c r="D507" s="1" t="s">
        <v>1522</v>
      </c>
      <c r="E507" s="1">
        <v>5.0699999999999996E-4</v>
      </c>
      <c r="F507" s="1">
        <v>67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</row>
    <row r="508" spans="1:15" x14ac:dyDescent="0.15">
      <c r="A508" s="1">
        <v>505</v>
      </c>
      <c r="B508" s="1" t="s">
        <v>1595</v>
      </c>
      <c r="C508" s="1" t="s">
        <v>1596</v>
      </c>
      <c r="D508" s="1" t="s">
        <v>1522</v>
      </c>
      <c r="E508" s="1">
        <v>5.0799999999999999E-4</v>
      </c>
      <c r="F508" s="1">
        <v>66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</row>
    <row r="509" spans="1:15" x14ac:dyDescent="0.15">
      <c r="A509" s="1">
        <v>506</v>
      </c>
      <c r="B509" s="1" t="s">
        <v>1597</v>
      </c>
      <c r="C509" s="1" t="s">
        <v>1598</v>
      </c>
      <c r="D509" s="1" t="s">
        <v>1522</v>
      </c>
      <c r="E509" s="1">
        <v>5.0900000000000001E-4</v>
      </c>
      <c r="F509" s="1">
        <v>65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</row>
    <row r="510" spans="1:15" x14ac:dyDescent="0.15">
      <c r="A510" s="1">
        <v>507</v>
      </c>
      <c r="B510" s="1" t="s">
        <v>1599</v>
      </c>
      <c r="C510" s="1" t="s">
        <v>1600</v>
      </c>
      <c r="D510" s="1" t="s">
        <v>1522</v>
      </c>
      <c r="E510" s="1">
        <v>5.1000000000000004E-4</v>
      </c>
      <c r="F510" s="1">
        <v>64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</row>
    <row r="511" spans="1:15" x14ac:dyDescent="0.15">
      <c r="A511" s="1">
        <v>508</v>
      </c>
      <c r="B511" s="1" t="s">
        <v>1601</v>
      </c>
      <c r="C511" s="1" t="s">
        <v>1602</v>
      </c>
      <c r="D511" s="1" t="s">
        <v>1522</v>
      </c>
      <c r="E511" s="1">
        <v>5.1099999999999995E-4</v>
      </c>
      <c r="F511" s="1">
        <v>63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</row>
    <row r="512" spans="1:15" x14ac:dyDescent="0.15">
      <c r="A512" s="1">
        <v>509</v>
      </c>
      <c r="B512" s="1" t="s">
        <v>1603</v>
      </c>
      <c r="C512" s="1" t="s">
        <v>1604</v>
      </c>
      <c r="D512" s="1" t="s">
        <v>1522</v>
      </c>
      <c r="E512" s="1">
        <v>5.1199999999999998E-4</v>
      </c>
      <c r="F512" s="1">
        <v>62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</row>
    <row r="513" spans="1:15" x14ac:dyDescent="0.15">
      <c r="A513" s="1">
        <v>510</v>
      </c>
      <c r="B513" s="1" t="s">
        <v>1605</v>
      </c>
      <c r="C513" s="1" t="s">
        <v>1606</v>
      </c>
      <c r="D513" s="1" t="s">
        <v>1522</v>
      </c>
      <c r="E513" s="1">
        <v>5.13E-4</v>
      </c>
      <c r="F513" s="1">
        <v>61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</row>
    <row r="514" spans="1:15" x14ac:dyDescent="0.15">
      <c r="A514" s="1">
        <v>511</v>
      </c>
      <c r="B514" s="1" t="s">
        <v>1607</v>
      </c>
      <c r="C514" s="1" t="s">
        <v>1608</v>
      </c>
      <c r="D514" s="1" t="s">
        <v>1522</v>
      </c>
      <c r="E514" s="1">
        <v>5.1400000000000003E-4</v>
      </c>
      <c r="F514" s="1">
        <v>60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</row>
    <row r="515" spans="1:15" x14ac:dyDescent="0.15">
      <c r="A515" s="1">
        <v>512</v>
      </c>
      <c r="B515" s="1" t="s">
        <v>1609</v>
      </c>
      <c r="C515" s="1" t="s">
        <v>1610</v>
      </c>
      <c r="D515" s="1" t="s">
        <v>1522</v>
      </c>
      <c r="E515" s="1">
        <v>5.1500000000000005E-4</v>
      </c>
      <c r="F515" s="1">
        <v>59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</row>
    <row r="516" spans="1:15" x14ac:dyDescent="0.15">
      <c r="A516" s="1">
        <v>513</v>
      </c>
      <c r="B516" s="1" t="s">
        <v>1611</v>
      </c>
      <c r="C516" s="1" t="s">
        <v>1612</v>
      </c>
      <c r="D516" s="1" t="s">
        <v>1522</v>
      </c>
      <c r="E516" s="1">
        <v>5.1599999999999997E-4</v>
      </c>
      <c r="F516" s="1">
        <v>58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</row>
    <row r="517" spans="1:15" x14ac:dyDescent="0.15">
      <c r="A517" s="1">
        <v>514</v>
      </c>
      <c r="B517" s="1" t="s">
        <v>1613</v>
      </c>
      <c r="C517" s="1" t="s">
        <v>1614</v>
      </c>
      <c r="D517" s="1" t="s">
        <v>1522</v>
      </c>
      <c r="E517" s="1">
        <v>5.1699999999999999E-4</v>
      </c>
      <c r="F517" s="1">
        <v>57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</row>
    <row r="518" spans="1:15" x14ac:dyDescent="0.15">
      <c r="A518" s="1">
        <v>515</v>
      </c>
      <c r="B518" s="1" t="s">
        <v>1615</v>
      </c>
      <c r="C518" s="1" t="s">
        <v>1616</v>
      </c>
      <c r="D518" s="1" t="s">
        <v>1522</v>
      </c>
      <c r="E518" s="1">
        <v>5.1800000000000001E-4</v>
      </c>
      <c r="F518" s="1">
        <v>56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</row>
    <row r="519" spans="1:15" x14ac:dyDescent="0.15">
      <c r="A519" s="1">
        <v>516</v>
      </c>
      <c r="B519" s="1" t="s">
        <v>1617</v>
      </c>
      <c r="C519" s="1" t="s">
        <v>1618</v>
      </c>
      <c r="D519" s="1" t="s">
        <v>1522</v>
      </c>
      <c r="E519" s="1">
        <v>5.1900000000000004E-4</v>
      </c>
      <c r="F519" s="1">
        <v>55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</row>
    <row r="520" spans="1:15" x14ac:dyDescent="0.15">
      <c r="A520" s="1">
        <v>517</v>
      </c>
      <c r="B520" s="1" t="s">
        <v>1619</v>
      </c>
      <c r="C520" s="1" t="s">
        <v>1620</v>
      </c>
      <c r="D520" s="1" t="s">
        <v>1522</v>
      </c>
      <c r="E520" s="1">
        <v>5.1999999999999995E-4</v>
      </c>
      <c r="F520" s="1">
        <v>54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</row>
    <row r="521" spans="1:15" x14ac:dyDescent="0.15">
      <c r="A521" s="1">
        <v>518</v>
      </c>
      <c r="B521" s="1" t="s">
        <v>1621</v>
      </c>
      <c r="C521" s="1" t="s">
        <v>1622</v>
      </c>
      <c r="D521" s="1" t="s">
        <v>1522</v>
      </c>
      <c r="E521" s="1">
        <v>5.2099999999999998E-4</v>
      </c>
      <c r="F521" s="1">
        <v>53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</row>
    <row r="522" spans="1:15" x14ac:dyDescent="0.15">
      <c r="A522" s="1">
        <v>519</v>
      </c>
      <c r="B522" s="1" t="s">
        <v>1623</v>
      </c>
      <c r="C522" s="1" t="s">
        <v>1624</v>
      </c>
      <c r="D522" s="1" t="s">
        <v>1522</v>
      </c>
      <c r="E522" s="1">
        <v>5.22E-4</v>
      </c>
      <c r="F522" s="1">
        <v>52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</row>
    <row r="523" spans="1:15" x14ac:dyDescent="0.15">
      <c r="A523" s="1">
        <v>520</v>
      </c>
      <c r="B523" s="1" t="s">
        <v>1625</v>
      </c>
      <c r="C523" s="1" t="s">
        <v>1626</v>
      </c>
      <c r="D523" s="1" t="s">
        <v>1522</v>
      </c>
      <c r="E523" s="1">
        <v>5.2300000000000003E-4</v>
      </c>
      <c r="F523" s="1">
        <v>51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</row>
    <row r="524" spans="1:15" x14ac:dyDescent="0.15">
      <c r="A524" s="1">
        <v>521</v>
      </c>
      <c r="B524" s="1" t="s">
        <v>1627</v>
      </c>
      <c r="C524" s="1" t="s">
        <v>1628</v>
      </c>
      <c r="D524" s="1" t="s">
        <v>1522</v>
      </c>
      <c r="E524" s="1">
        <v>5.2400000000000005E-4</v>
      </c>
      <c r="F524" s="1">
        <v>50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</row>
    <row r="525" spans="1:15" x14ac:dyDescent="0.15">
      <c r="A525" s="1">
        <v>522</v>
      </c>
      <c r="B525" s="1" t="s">
        <v>1629</v>
      </c>
      <c r="C525" s="1" t="s">
        <v>1630</v>
      </c>
      <c r="D525" s="1" t="s">
        <v>1522</v>
      </c>
      <c r="E525" s="1">
        <v>5.2499999999999997E-4</v>
      </c>
      <c r="F525" s="1">
        <v>49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</row>
    <row r="526" spans="1:15" x14ac:dyDescent="0.15">
      <c r="A526" s="1">
        <v>523</v>
      </c>
      <c r="B526" s="1" t="s">
        <v>1631</v>
      </c>
      <c r="C526" s="1" t="s">
        <v>1632</v>
      </c>
      <c r="D526" s="1" t="s">
        <v>1522</v>
      </c>
      <c r="E526" s="1">
        <v>5.2599999999999999E-4</v>
      </c>
      <c r="F526" s="1">
        <v>48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</row>
    <row r="527" spans="1:15" x14ac:dyDescent="0.15">
      <c r="A527" s="1">
        <v>524</v>
      </c>
      <c r="B527" s="1" t="s">
        <v>1633</v>
      </c>
      <c r="C527" s="1" t="s">
        <v>1634</v>
      </c>
      <c r="D527" s="1" t="s">
        <v>1522</v>
      </c>
      <c r="E527" s="1">
        <v>5.2700000000000002E-4</v>
      </c>
      <c r="F527" s="1">
        <v>47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</row>
    <row r="528" spans="1:15" x14ac:dyDescent="0.15">
      <c r="A528" s="1">
        <v>525</v>
      </c>
      <c r="B528" s="1" t="s">
        <v>1635</v>
      </c>
      <c r="C528" s="1" t="s">
        <v>1636</v>
      </c>
      <c r="D528" s="1" t="s">
        <v>1522</v>
      </c>
      <c r="E528" s="1">
        <v>5.2800000000000004E-4</v>
      </c>
      <c r="F528" s="1">
        <v>46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</row>
    <row r="529" spans="1:15" x14ac:dyDescent="0.15">
      <c r="A529" s="1">
        <v>526</v>
      </c>
      <c r="B529" s="1" t="s">
        <v>1637</v>
      </c>
      <c r="C529" s="1" t="s">
        <v>1638</v>
      </c>
      <c r="D529" s="1" t="s">
        <v>1522</v>
      </c>
      <c r="E529" s="1">
        <v>5.2899999999999996E-4</v>
      </c>
      <c r="F529" s="1">
        <v>45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</row>
    <row r="530" spans="1:15" x14ac:dyDescent="0.15">
      <c r="A530" s="1">
        <v>527</v>
      </c>
      <c r="B530" s="1" t="s">
        <v>1639</v>
      </c>
      <c r="C530" s="1" t="s">
        <v>1640</v>
      </c>
      <c r="D530" s="1" t="s">
        <v>1522</v>
      </c>
      <c r="E530" s="1">
        <v>5.2999999999999998E-4</v>
      </c>
      <c r="F530" s="1">
        <v>44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</row>
    <row r="531" spans="1:15" x14ac:dyDescent="0.15">
      <c r="A531" s="1">
        <v>528</v>
      </c>
      <c r="B531" s="1" t="s">
        <v>1641</v>
      </c>
      <c r="C531" s="1" t="s">
        <v>1642</v>
      </c>
      <c r="D531" s="1" t="s">
        <v>1522</v>
      </c>
      <c r="E531" s="1">
        <v>5.31E-4</v>
      </c>
      <c r="F531" s="1">
        <v>43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</row>
    <row r="532" spans="1:15" x14ac:dyDescent="0.15">
      <c r="A532" s="1">
        <v>529</v>
      </c>
      <c r="B532" s="1" t="s">
        <v>1643</v>
      </c>
      <c r="C532" s="1" t="s">
        <v>1644</v>
      </c>
      <c r="D532" s="1" t="s">
        <v>1522</v>
      </c>
      <c r="E532" s="1">
        <v>5.3200000000000003E-4</v>
      </c>
      <c r="F532" s="1">
        <v>42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</row>
    <row r="533" spans="1:15" x14ac:dyDescent="0.15">
      <c r="A533" s="1">
        <v>530</v>
      </c>
      <c r="B533" s="1" t="s">
        <v>1645</v>
      </c>
      <c r="C533" s="1" t="s">
        <v>1646</v>
      </c>
      <c r="D533" s="1" t="s">
        <v>1522</v>
      </c>
      <c r="E533" s="1">
        <v>5.3300000000000005E-4</v>
      </c>
      <c r="F533" s="1">
        <v>41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</row>
    <row r="534" spans="1:15" x14ac:dyDescent="0.15">
      <c r="A534" s="1">
        <v>531</v>
      </c>
      <c r="B534" s="1" t="s">
        <v>1647</v>
      </c>
      <c r="C534" s="1" t="s">
        <v>1648</v>
      </c>
      <c r="D534" s="1" t="s">
        <v>1522</v>
      </c>
      <c r="E534" s="1">
        <v>5.3399999999999997E-4</v>
      </c>
      <c r="F534" s="1">
        <v>40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</row>
    <row r="535" spans="1:15" x14ac:dyDescent="0.15">
      <c r="A535" s="1">
        <v>532</v>
      </c>
      <c r="B535" s="1" t="s">
        <v>1649</v>
      </c>
      <c r="C535" s="1" t="s">
        <v>1650</v>
      </c>
      <c r="D535" s="1" t="s">
        <v>1522</v>
      </c>
      <c r="E535" s="1">
        <v>5.3499999999999999E-4</v>
      </c>
      <c r="F535" s="1">
        <v>39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</row>
    <row r="536" spans="1:15" x14ac:dyDescent="0.15">
      <c r="A536" s="1">
        <v>533</v>
      </c>
      <c r="B536" s="1" t="s">
        <v>1651</v>
      </c>
      <c r="C536" s="1" t="s">
        <v>1652</v>
      </c>
      <c r="D536" s="1" t="s">
        <v>1522</v>
      </c>
      <c r="E536" s="1">
        <v>5.3600000000000002E-4</v>
      </c>
      <c r="F536" s="1">
        <v>38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</row>
    <row r="537" spans="1:15" x14ac:dyDescent="0.15">
      <c r="A537" s="1">
        <v>534</v>
      </c>
      <c r="B537" s="1" t="s">
        <v>1653</v>
      </c>
      <c r="C537" s="1" t="s">
        <v>1654</v>
      </c>
      <c r="D537" s="1" t="s">
        <v>1522</v>
      </c>
      <c r="E537" s="1">
        <v>5.3700000000000004E-4</v>
      </c>
      <c r="F537" s="1">
        <v>37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</row>
    <row r="538" spans="1:15" x14ac:dyDescent="0.15">
      <c r="A538" s="1">
        <v>535</v>
      </c>
      <c r="B538" s="1" t="s">
        <v>1655</v>
      </c>
      <c r="C538" s="1" t="s">
        <v>1656</v>
      </c>
      <c r="D538" s="1" t="s">
        <v>1522</v>
      </c>
      <c r="E538" s="1">
        <v>5.3799999999999996E-4</v>
      </c>
      <c r="F538" s="1">
        <v>36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</row>
    <row r="539" spans="1:15" x14ac:dyDescent="0.15">
      <c r="A539" s="1">
        <v>536</v>
      </c>
      <c r="B539" s="1" t="s">
        <v>1657</v>
      </c>
      <c r="C539" s="1" t="s">
        <v>1658</v>
      </c>
      <c r="D539" s="1" t="s">
        <v>1522</v>
      </c>
      <c r="E539" s="1">
        <v>5.3899999999999998E-4</v>
      </c>
      <c r="F539" s="1">
        <v>35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</row>
    <row r="540" spans="1:15" x14ac:dyDescent="0.15">
      <c r="A540" s="1">
        <v>537</v>
      </c>
      <c r="B540" s="1" t="s">
        <v>1659</v>
      </c>
      <c r="C540" s="1" t="s">
        <v>1660</v>
      </c>
      <c r="D540" s="1" t="s">
        <v>1522</v>
      </c>
      <c r="E540" s="1">
        <v>5.4000000000000001E-4</v>
      </c>
      <c r="F540" s="1">
        <v>34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</row>
    <row r="541" spans="1:15" x14ac:dyDescent="0.15">
      <c r="A541" s="1">
        <v>538</v>
      </c>
      <c r="B541" s="1" t="s">
        <v>1661</v>
      </c>
      <c r="C541" s="1" t="s">
        <v>1662</v>
      </c>
      <c r="D541" s="1" t="s">
        <v>1522</v>
      </c>
      <c r="E541" s="1">
        <v>5.4100000000000003E-4</v>
      </c>
      <c r="F541" s="1">
        <v>33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</row>
    <row r="542" spans="1:15" x14ac:dyDescent="0.15">
      <c r="A542" s="1">
        <v>539</v>
      </c>
      <c r="B542" s="1" t="s">
        <v>1663</v>
      </c>
      <c r="C542" s="1" t="s">
        <v>1664</v>
      </c>
      <c r="D542" s="1" t="s">
        <v>1522</v>
      </c>
      <c r="E542" s="1">
        <v>5.4199999999999995E-4</v>
      </c>
      <c r="F542" s="1">
        <v>32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</row>
    <row r="543" spans="1:15" x14ac:dyDescent="0.15">
      <c r="A543" s="1">
        <v>540</v>
      </c>
      <c r="B543" s="1" t="s">
        <v>1665</v>
      </c>
      <c r="C543" s="1" t="s">
        <v>1666</v>
      </c>
      <c r="D543" s="1" t="s">
        <v>1522</v>
      </c>
      <c r="E543" s="1">
        <v>5.4299999999999997E-4</v>
      </c>
      <c r="F543" s="1">
        <v>31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</row>
    <row r="544" spans="1:15" x14ac:dyDescent="0.15">
      <c r="A544" s="1">
        <v>541</v>
      </c>
      <c r="B544" s="1" t="s">
        <v>1667</v>
      </c>
      <c r="C544" s="1" t="s">
        <v>1668</v>
      </c>
      <c r="D544" s="1" t="s">
        <v>1522</v>
      </c>
      <c r="E544" s="1">
        <v>5.44E-4</v>
      </c>
      <c r="F544" s="1">
        <v>30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</row>
    <row r="545" spans="1:15" x14ac:dyDescent="0.15">
      <c r="A545" s="1">
        <v>542</v>
      </c>
      <c r="B545" s="1" t="s">
        <v>1669</v>
      </c>
      <c r="C545" s="1" t="s">
        <v>1670</v>
      </c>
      <c r="D545" s="1" t="s">
        <v>1522</v>
      </c>
      <c r="E545" s="1">
        <v>5.4500000000000002E-4</v>
      </c>
      <c r="F545" s="1">
        <v>29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</row>
    <row r="546" spans="1:15" x14ac:dyDescent="0.15">
      <c r="A546" s="1">
        <v>543</v>
      </c>
      <c r="B546" s="1" t="s">
        <v>1671</v>
      </c>
      <c r="C546" s="1" t="s">
        <v>1672</v>
      </c>
      <c r="D546" s="1" t="s">
        <v>1522</v>
      </c>
      <c r="E546" s="1">
        <v>5.4600000000000004E-4</v>
      </c>
      <c r="F546" s="1">
        <v>28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</row>
    <row r="547" spans="1:15" x14ac:dyDescent="0.15">
      <c r="A547" s="1">
        <v>544</v>
      </c>
      <c r="B547" s="1" t="s">
        <v>1673</v>
      </c>
      <c r="C547" s="1" t="s">
        <v>1674</v>
      </c>
      <c r="D547" s="1" t="s">
        <v>1522</v>
      </c>
      <c r="E547" s="1">
        <v>5.4699999999999996E-4</v>
      </c>
      <c r="F547" s="1">
        <v>27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</row>
    <row r="548" spans="1:15" x14ac:dyDescent="0.15">
      <c r="A548" s="1">
        <v>545</v>
      </c>
      <c r="B548" s="1" t="s">
        <v>1675</v>
      </c>
      <c r="C548" s="1" t="s">
        <v>1676</v>
      </c>
      <c r="D548" s="1" t="s">
        <v>1522</v>
      </c>
      <c r="E548" s="1">
        <v>5.4799999999999998E-4</v>
      </c>
      <c r="F548" s="1">
        <v>26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</row>
    <row r="549" spans="1:15" x14ac:dyDescent="0.15">
      <c r="A549" s="1">
        <v>546</v>
      </c>
      <c r="B549" s="1" t="s">
        <v>1677</v>
      </c>
      <c r="C549" s="1" t="s">
        <v>1678</v>
      </c>
      <c r="D549" s="1" t="s">
        <v>1522</v>
      </c>
      <c r="E549" s="1">
        <v>5.4900000000000001E-4</v>
      </c>
      <c r="F549" s="1">
        <v>25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</row>
    <row r="550" spans="1:15" x14ac:dyDescent="0.15">
      <c r="A550" s="1">
        <v>547</v>
      </c>
      <c r="B550" s="1" t="s">
        <v>1679</v>
      </c>
      <c r="C550" s="1" t="s">
        <v>1680</v>
      </c>
      <c r="D550" s="1" t="s">
        <v>1522</v>
      </c>
      <c r="E550" s="1">
        <v>5.5000000000000003E-4</v>
      </c>
      <c r="F550" s="1">
        <v>24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</row>
    <row r="551" spans="1:15" x14ac:dyDescent="0.15">
      <c r="A551" s="1">
        <v>548</v>
      </c>
      <c r="B551" s="1" t="s">
        <v>1681</v>
      </c>
      <c r="C551" s="1" t="s">
        <v>1682</v>
      </c>
      <c r="D551" s="1" t="s">
        <v>1522</v>
      </c>
      <c r="E551" s="1">
        <v>5.5099999999999995E-4</v>
      </c>
      <c r="F551" s="1">
        <v>23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</row>
    <row r="552" spans="1:15" x14ac:dyDescent="0.15">
      <c r="A552" s="1">
        <v>549</v>
      </c>
      <c r="B552" s="1" t="s">
        <v>1683</v>
      </c>
      <c r="C552" s="1" t="s">
        <v>1684</v>
      </c>
      <c r="D552" s="1" t="s">
        <v>1522</v>
      </c>
      <c r="E552" s="1">
        <v>5.5199999999999997E-4</v>
      </c>
      <c r="F552" s="1">
        <v>22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</row>
    <row r="553" spans="1:15" x14ac:dyDescent="0.15">
      <c r="A553" s="1">
        <v>550</v>
      </c>
      <c r="B553" s="1" t="s">
        <v>1685</v>
      </c>
      <c r="C553" s="1" t="s">
        <v>1686</v>
      </c>
      <c r="D553" s="1" t="s">
        <v>1522</v>
      </c>
      <c r="E553" s="1">
        <v>5.53E-4</v>
      </c>
      <c r="F553" s="1">
        <v>21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</row>
    <row r="554" spans="1:15" x14ac:dyDescent="0.15">
      <c r="A554" s="1">
        <v>551</v>
      </c>
      <c r="B554" s="1" t="s">
        <v>1687</v>
      </c>
      <c r="C554" s="1" t="s">
        <v>1688</v>
      </c>
      <c r="D554" s="1" t="s">
        <v>1522</v>
      </c>
      <c r="E554" s="1">
        <v>5.5400000000000002E-4</v>
      </c>
      <c r="F554" s="1">
        <v>20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</row>
    <row r="555" spans="1:15" x14ac:dyDescent="0.15">
      <c r="A555" s="1">
        <v>552</v>
      </c>
      <c r="B555" s="1" t="s">
        <v>1689</v>
      </c>
      <c r="C555" s="1" t="s">
        <v>1690</v>
      </c>
      <c r="D555" s="1" t="s">
        <v>1522</v>
      </c>
      <c r="E555" s="1">
        <v>5.5500000000000005E-4</v>
      </c>
      <c r="F555" s="1">
        <v>19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</row>
    <row r="556" spans="1:15" x14ac:dyDescent="0.15">
      <c r="A556" s="1">
        <v>553</v>
      </c>
      <c r="B556" s="1" t="s">
        <v>1691</v>
      </c>
      <c r="C556" s="1" t="s">
        <v>1692</v>
      </c>
      <c r="D556" s="1" t="s">
        <v>1522</v>
      </c>
      <c r="E556" s="1">
        <v>5.5599999999999996E-4</v>
      </c>
      <c r="F556" s="1">
        <v>18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</row>
    <row r="557" spans="1:15" x14ac:dyDescent="0.15">
      <c r="A557" s="1">
        <v>554</v>
      </c>
      <c r="B557" s="1" t="s">
        <v>1693</v>
      </c>
      <c r="C557" s="1" t="s">
        <v>1694</v>
      </c>
      <c r="D557" s="1" t="s">
        <v>1522</v>
      </c>
      <c r="E557" s="1">
        <v>5.5699999999999999E-4</v>
      </c>
      <c r="F557" s="1">
        <v>17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</row>
    <row r="558" spans="1:15" x14ac:dyDescent="0.15">
      <c r="A558" s="1">
        <v>555</v>
      </c>
      <c r="B558" s="1" t="s">
        <v>1695</v>
      </c>
      <c r="C558" s="1" t="s">
        <v>1696</v>
      </c>
      <c r="D558" s="1" t="s">
        <v>1522</v>
      </c>
      <c r="E558" s="1">
        <v>5.5800000000000001E-4</v>
      </c>
      <c r="F558" s="1">
        <v>16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</row>
    <row r="559" spans="1:15" x14ac:dyDescent="0.15">
      <c r="A559" s="1">
        <v>556</v>
      </c>
      <c r="B559" s="1" t="s">
        <v>1697</v>
      </c>
      <c r="C559" s="1" t="s">
        <v>1698</v>
      </c>
      <c r="D559" s="1" t="s">
        <v>1522</v>
      </c>
      <c r="E559" s="1">
        <v>5.5900000000000004E-4</v>
      </c>
      <c r="F559" s="1">
        <v>15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</row>
    <row r="560" spans="1:15" x14ac:dyDescent="0.15">
      <c r="A560" s="1">
        <v>557</v>
      </c>
      <c r="B560" s="1" t="s">
        <v>1699</v>
      </c>
      <c r="C560" s="1" t="s">
        <v>1700</v>
      </c>
      <c r="D560" s="1" t="s">
        <v>1522</v>
      </c>
      <c r="E560" s="1">
        <v>5.5999999999999995E-4</v>
      </c>
      <c r="F560" s="1">
        <v>14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</row>
    <row r="561" spans="1:15" x14ac:dyDescent="0.15">
      <c r="A561" s="1">
        <v>558</v>
      </c>
      <c r="B561" s="1" t="s">
        <v>1701</v>
      </c>
      <c r="C561" s="1" t="s">
        <v>1702</v>
      </c>
      <c r="D561" s="1" t="s">
        <v>1522</v>
      </c>
      <c r="E561" s="1">
        <v>5.6099999999999998E-4</v>
      </c>
      <c r="F561" s="1">
        <v>13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</row>
    <row r="562" spans="1:15" x14ac:dyDescent="0.15">
      <c r="A562" s="1">
        <v>559</v>
      </c>
      <c r="B562" s="1" t="s">
        <v>1703</v>
      </c>
      <c r="C562" s="1" t="s">
        <v>1704</v>
      </c>
      <c r="D562" s="1" t="s">
        <v>1522</v>
      </c>
      <c r="E562" s="1">
        <v>5.62E-4</v>
      </c>
      <c r="F562" s="1">
        <v>12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</row>
    <row r="563" spans="1:15" x14ac:dyDescent="0.15">
      <c r="A563" s="1">
        <v>560</v>
      </c>
      <c r="B563" s="1" t="s">
        <v>1705</v>
      </c>
      <c r="C563" s="1" t="s">
        <v>1706</v>
      </c>
      <c r="D563" s="1" t="s">
        <v>1522</v>
      </c>
      <c r="E563" s="1">
        <v>5.6300000000000002E-4</v>
      </c>
      <c r="F563" s="1">
        <v>11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</row>
    <row r="564" spans="1:15" x14ac:dyDescent="0.15">
      <c r="A564" s="1">
        <v>561</v>
      </c>
      <c r="B564" s="1" t="s">
        <v>1707</v>
      </c>
      <c r="C564" s="1" t="s">
        <v>1708</v>
      </c>
      <c r="D564" s="1" t="s">
        <v>1522</v>
      </c>
      <c r="E564" s="1">
        <v>5.6400000000000005E-4</v>
      </c>
      <c r="F564" s="1">
        <v>10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</row>
    <row r="565" spans="1:15" x14ac:dyDescent="0.15">
      <c r="A565" s="1">
        <v>562</v>
      </c>
      <c r="B565" s="1" t="s">
        <v>1709</v>
      </c>
      <c r="C565" s="1" t="s">
        <v>1710</v>
      </c>
      <c r="D565" s="1" t="s">
        <v>1522</v>
      </c>
      <c r="E565" s="1">
        <v>5.6499999999999996E-4</v>
      </c>
      <c r="F565" s="1">
        <v>9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</row>
    <row r="566" spans="1:15" x14ac:dyDescent="0.15">
      <c r="A566" s="1">
        <v>563</v>
      </c>
      <c r="B566" s="1" t="s">
        <v>1711</v>
      </c>
      <c r="C566" s="1" t="s">
        <v>1712</v>
      </c>
      <c r="D566" s="1" t="s">
        <v>1522</v>
      </c>
      <c r="E566" s="1">
        <v>5.6599999999999999E-4</v>
      </c>
      <c r="F566" s="1">
        <v>8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</row>
    <row r="567" spans="1:15" x14ac:dyDescent="0.15">
      <c r="A567" s="1">
        <v>564</v>
      </c>
      <c r="B567" s="1" t="s">
        <v>1713</v>
      </c>
      <c r="C567" s="1" t="s">
        <v>1714</v>
      </c>
      <c r="D567" s="1" t="s">
        <v>1522</v>
      </c>
      <c r="E567" s="1">
        <v>5.6700000000000001E-4</v>
      </c>
      <c r="F567" s="1">
        <v>7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</row>
    <row r="568" spans="1:15" x14ac:dyDescent="0.15">
      <c r="A568" s="1">
        <v>565</v>
      </c>
      <c r="B568" s="1" t="s">
        <v>1715</v>
      </c>
      <c r="C568" s="1" t="s">
        <v>1716</v>
      </c>
      <c r="D568" s="1" t="s">
        <v>1522</v>
      </c>
      <c r="E568" s="1">
        <v>5.6800000000000004E-4</v>
      </c>
      <c r="F568" s="1">
        <v>6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</row>
    <row r="569" spans="1:15" x14ac:dyDescent="0.15">
      <c r="A569" s="1">
        <v>566</v>
      </c>
      <c r="B569" s="1" t="s">
        <v>1717</v>
      </c>
      <c r="C569" s="1" t="s">
        <v>1718</v>
      </c>
      <c r="D569" s="1" t="s">
        <v>1522</v>
      </c>
      <c r="E569" s="1">
        <v>5.6899999999999995E-4</v>
      </c>
      <c r="F569" s="1">
        <v>5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</row>
    <row r="570" spans="1:15" x14ac:dyDescent="0.15">
      <c r="A570" s="1">
        <v>567</v>
      </c>
      <c r="B570" s="1" t="s">
        <v>1719</v>
      </c>
      <c r="C570" s="1" t="s">
        <v>1720</v>
      </c>
      <c r="D570" s="1" t="s">
        <v>1522</v>
      </c>
      <c r="E570" s="1">
        <v>5.6999999999999998E-4</v>
      </c>
      <c r="F570" s="1">
        <v>4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</row>
    <row r="571" spans="1:15" x14ac:dyDescent="0.15">
      <c r="A571" s="1">
        <v>568</v>
      </c>
      <c r="B571" s="1" t="s">
        <v>1721</v>
      </c>
      <c r="C571" s="1" t="s">
        <v>1722</v>
      </c>
      <c r="D571" s="1" t="s">
        <v>1522</v>
      </c>
      <c r="E571" s="1">
        <v>5.71E-4</v>
      </c>
      <c r="F571" s="1">
        <v>3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</row>
    <row r="572" spans="1:15" x14ac:dyDescent="0.15">
      <c r="A572" s="1">
        <v>569</v>
      </c>
      <c r="B572" s="1" t="s">
        <v>1723</v>
      </c>
      <c r="C572" s="1" t="s">
        <v>1724</v>
      </c>
      <c r="D572" s="1" t="s">
        <v>1522</v>
      </c>
      <c r="E572" s="1">
        <v>5.7200000000000003E-4</v>
      </c>
      <c r="F572" s="1">
        <v>2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</row>
    <row r="573" spans="1:15" x14ac:dyDescent="0.15">
      <c r="A573" s="1">
        <v>570</v>
      </c>
      <c r="B573" s="1" t="s">
        <v>1725</v>
      </c>
      <c r="C573" s="1" t="s">
        <v>1726</v>
      </c>
      <c r="D573" s="1" t="s">
        <v>1522</v>
      </c>
      <c r="E573" s="1">
        <v>5.7300000000000005E-4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</row>
    <row r="574" spans="1:15" x14ac:dyDescent="0.15">
      <c r="A574" s="1" t="s">
        <v>552</v>
      </c>
      <c r="B574" s="1" t="s">
        <v>552</v>
      </c>
      <c r="C574" s="1" t="s">
        <v>552</v>
      </c>
      <c r="D574" s="1" t="s">
        <v>552</v>
      </c>
      <c r="E574" s="1" t="s">
        <v>552</v>
      </c>
      <c r="F574" s="1" t="s">
        <v>552</v>
      </c>
      <c r="G574" s="1" t="s">
        <v>552</v>
      </c>
      <c r="H574" s="1" t="s">
        <v>552</v>
      </c>
      <c r="I574" s="1" t="s">
        <v>552</v>
      </c>
      <c r="J574" s="1" t="s">
        <v>552</v>
      </c>
      <c r="K574" s="1" t="s">
        <v>552</v>
      </c>
      <c r="L574" s="1" t="s">
        <v>552</v>
      </c>
      <c r="M574" s="1" t="s">
        <v>552</v>
      </c>
      <c r="N574" s="1" t="s">
        <v>552</v>
      </c>
      <c r="O574" s="1" t="s">
        <v>552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" sqref="P1:R1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P1" sqref="P1:R1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種目毎</vt:lpstr>
      <vt:lpstr>抽出</vt:lpstr>
      <vt:lpstr>Sheet2</vt:lpstr>
      <vt:lpstr>Sheet3</vt:lpstr>
      <vt:lpstr>Sheet4</vt:lpstr>
      <vt:lpstr>Sheet5</vt:lpstr>
      <vt:lpstr>Sheet6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</cp:lastModifiedBy>
  <cp:lastPrinted>2017-07-07T07:00:14Z</cp:lastPrinted>
  <dcterms:created xsi:type="dcterms:W3CDTF">2016-07-29T09:26:15Z</dcterms:created>
  <dcterms:modified xsi:type="dcterms:W3CDTF">2018-05-27T07:36:09Z</dcterms:modified>
</cp:coreProperties>
</file>